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natalie.BIRDF\BIRD Foundation\BIRD (Internal) - Documents\Natalie\TEMPLATES Budget &amp; Fiscal\"/>
    </mc:Choice>
  </mc:AlternateContent>
  <xr:revisionPtr revIDLastSave="0" documentId="8_{A3435400-E252-4491-A6A1-8F77848C2558}" xr6:coauthVersionLast="47" xr6:coauthVersionMax="47" xr10:uidLastSave="{00000000-0000-0000-0000-000000000000}"/>
  <bookViews>
    <workbookView xWindow="-120" yWindow="-120" windowWidth="29040" windowHeight="15840" tabRatio="970" activeTab="1" xr2:uid="{00000000-000D-0000-FFFF-FFFF00000000}"/>
  </bookViews>
  <sheets>
    <sheet name="Explanations" sheetId="15" r:id="rId1"/>
    <sheet name="Total Budget" sheetId="1" r:id="rId2"/>
    <sheet name="Tasks Report" sheetId="11" r:id="rId3"/>
    <sheet name="Task1" sheetId="12" r:id="rId4"/>
    <sheet name="Task2" sheetId="13" r:id="rId5"/>
    <sheet name="Task3" sheetId="14" r:id="rId6"/>
    <sheet name="Task4" sheetId="16" r:id="rId7"/>
    <sheet name="Task5" sheetId="17" r:id="rId8"/>
    <sheet name="Task6" sheetId="18" r:id="rId9"/>
    <sheet name="Task7" sheetId="19" r:id="rId10"/>
    <sheet name="Task8" sheetId="20" r:id="rId11"/>
    <sheet name="Task9" sheetId="21" r:id="rId12"/>
    <sheet name="Task10" sheetId="22" r:id="rId13"/>
    <sheet name="Task11" sheetId="23" r:id="rId14"/>
    <sheet name="Task12" sheetId="24" r:id="rId15"/>
    <sheet name="Task13" sheetId="25" r:id="rId16"/>
    <sheet name="Task14" sheetId="26" r:id="rId17"/>
    <sheet name="Task15" sheetId="27" r:id="rId18"/>
  </sheets>
  <definedNames>
    <definedName name="_xlnm._FilterDatabase" localSheetId="0" hidden="1">Explanations!#REF!</definedName>
    <definedName name="_xlnm.Print_Area" localSheetId="3">Task1!$A$1:$I$123</definedName>
    <definedName name="_xlnm.Print_Area" localSheetId="12">Task10!$A$1:$I$123</definedName>
    <definedName name="_xlnm.Print_Area" localSheetId="13">Task11!$A$1:$I$123</definedName>
    <definedName name="_xlnm.Print_Area" localSheetId="14">Task12!$A$1:$I$123</definedName>
    <definedName name="_xlnm.Print_Area" localSheetId="15">Task13!$A$1:$I$123</definedName>
    <definedName name="_xlnm.Print_Area" localSheetId="16">Task14!$A$1:$I$123</definedName>
    <definedName name="_xlnm.Print_Area" localSheetId="17">Task15!$A$1:$I$123</definedName>
    <definedName name="_xlnm.Print_Area" localSheetId="4">Task2!$A$1:$I$123</definedName>
    <definedName name="_xlnm.Print_Area" localSheetId="5">Task3!$A$1:$I$123</definedName>
    <definedName name="_xlnm.Print_Area" localSheetId="6">Task4!$A$1:$I$123</definedName>
    <definedName name="_xlnm.Print_Area" localSheetId="7">Task5!$A$1:$I$123</definedName>
    <definedName name="_xlnm.Print_Area" localSheetId="8">Task6!$A$1:$I$123</definedName>
    <definedName name="_xlnm.Print_Area" localSheetId="9">Task7!$A$1:$I$123</definedName>
    <definedName name="_xlnm.Print_Area" localSheetId="10">Task8!$A$1:$I$123</definedName>
    <definedName name="_xlnm.Print_Area" localSheetId="11">Task9!$A$1:$I$123</definedName>
    <definedName name="_xlnm.Print_Area" localSheetId="1">'Total Budget'!$A$1:$J$128</definedName>
    <definedName name="_xlnm.Print_Titles" localSheetId="3">Task1!$1:$5</definedName>
    <definedName name="_xlnm.Print_Titles" localSheetId="12">Task10!$1:$5</definedName>
    <definedName name="_xlnm.Print_Titles" localSheetId="13">Task11!$1:$5</definedName>
    <definedName name="_xlnm.Print_Titles" localSheetId="14">Task12!$1:$5</definedName>
    <definedName name="_xlnm.Print_Titles" localSheetId="15">Task13!$1:$5</definedName>
    <definedName name="_xlnm.Print_Titles" localSheetId="16">Task14!$1:$5</definedName>
    <definedName name="_xlnm.Print_Titles" localSheetId="17">Task15!$1:$5</definedName>
    <definedName name="_xlnm.Print_Titles" localSheetId="4">Task2!$1:$5</definedName>
    <definedName name="_xlnm.Print_Titles" localSheetId="5">Task3!$1:$5</definedName>
    <definedName name="_xlnm.Print_Titles" localSheetId="6">Task4!$1:$5</definedName>
    <definedName name="_xlnm.Print_Titles" localSheetId="7">Task5!$1:$5</definedName>
    <definedName name="_xlnm.Print_Titles" localSheetId="8">Task6!$1:$5</definedName>
    <definedName name="_xlnm.Print_Titles" localSheetId="9">Task7!$1:$5</definedName>
    <definedName name="_xlnm.Print_Titles" localSheetId="10">Task8!$1:$5</definedName>
    <definedName name="_xlnm.Print_Titles" localSheetId="11">Task9!$1:$5</definedName>
    <definedName name="_xlnm.Print_Titles" localSheetId="1">'Total Budget'!$3:$7</definedName>
    <definedName name="Tasks_Summary_Report">'Tasks Report'!$B$1:$N$21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3" i="1" l="1"/>
  <c r="H94" i="1"/>
  <c r="H95" i="1"/>
  <c r="D4" i="13"/>
  <c r="D129" i="13" s="1"/>
  <c r="D4" i="14"/>
  <c r="D129" i="14" s="1"/>
  <c r="D4" i="16"/>
  <c r="D129" i="16" s="1"/>
  <c r="D4" i="17"/>
  <c r="D129" i="17" s="1"/>
  <c r="D4" i="18"/>
  <c r="D129" i="18" s="1"/>
  <c r="D4" i="19"/>
  <c r="D129" i="19" s="1"/>
  <c r="D4" i="20"/>
  <c r="D129" i="20" s="1"/>
  <c r="D4" i="21"/>
  <c r="D129" i="21" s="1"/>
  <c r="D4" i="22"/>
  <c r="D129" i="22" s="1"/>
  <c r="D4" i="23"/>
  <c r="D129" i="23" s="1"/>
  <c r="D4" i="24"/>
  <c r="D129" i="24" s="1"/>
  <c r="D4" i="25"/>
  <c r="D129" i="25" s="1"/>
  <c r="D4" i="26"/>
  <c r="D129" i="26" s="1"/>
  <c r="D4" i="27"/>
  <c r="D129" i="27" s="1"/>
  <c r="D4" i="12"/>
  <c r="D129" i="12" s="1"/>
  <c r="G92" i="14" l="1"/>
  <c r="G93" i="14"/>
  <c r="G94" i="14"/>
  <c r="G95" i="14"/>
  <c r="G96" i="14"/>
  <c r="G97" i="14"/>
  <c r="G98" i="14"/>
  <c r="G92" i="16"/>
  <c r="G93" i="16"/>
  <c r="G94" i="16"/>
  <c r="G95" i="16"/>
  <c r="G96" i="16"/>
  <c r="G97" i="16"/>
  <c r="G98" i="16"/>
  <c r="G92" i="17"/>
  <c r="G93" i="17"/>
  <c r="G94" i="17"/>
  <c r="G95" i="17"/>
  <c r="G96" i="17"/>
  <c r="G97" i="17"/>
  <c r="G98" i="17"/>
  <c r="G92" i="18"/>
  <c r="G93" i="18"/>
  <c r="G94" i="18"/>
  <c r="G95" i="18"/>
  <c r="G96" i="18"/>
  <c r="G97" i="18"/>
  <c r="G98" i="18"/>
  <c r="G92" i="19"/>
  <c r="G93" i="19"/>
  <c r="G94" i="19"/>
  <c r="G95" i="19"/>
  <c r="G96" i="19"/>
  <c r="G97" i="19"/>
  <c r="G98" i="19"/>
  <c r="G92" i="20"/>
  <c r="G93" i="20"/>
  <c r="G94" i="20"/>
  <c r="G95" i="20"/>
  <c r="G96" i="20"/>
  <c r="G97" i="20"/>
  <c r="G98" i="20"/>
  <c r="G92" i="21"/>
  <c r="G93" i="21"/>
  <c r="G94" i="21"/>
  <c r="G95" i="21"/>
  <c r="G96" i="21"/>
  <c r="G97" i="21"/>
  <c r="G98" i="21"/>
  <c r="G92" i="22"/>
  <c r="G93" i="22"/>
  <c r="G94" i="22"/>
  <c r="G95" i="22"/>
  <c r="G96" i="22"/>
  <c r="G97" i="22"/>
  <c r="G98" i="22"/>
  <c r="G92" i="23"/>
  <c r="G93" i="23"/>
  <c r="G94" i="23"/>
  <c r="G95" i="23"/>
  <c r="G96" i="23"/>
  <c r="G97" i="23"/>
  <c r="G98" i="23"/>
  <c r="G92" i="24"/>
  <c r="G93" i="24"/>
  <c r="G94" i="24"/>
  <c r="G95" i="24"/>
  <c r="G96" i="24"/>
  <c r="G97" i="24"/>
  <c r="G98" i="24"/>
  <c r="G92" i="25"/>
  <c r="G93" i="25"/>
  <c r="G94" i="25"/>
  <c r="G95" i="25"/>
  <c r="G96" i="25"/>
  <c r="G97" i="25"/>
  <c r="G98" i="25"/>
  <c r="G92" i="26"/>
  <c r="G93" i="26"/>
  <c r="G94" i="26"/>
  <c r="G95" i="26"/>
  <c r="G96" i="26"/>
  <c r="G97" i="26"/>
  <c r="G98" i="26"/>
  <c r="G92" i="27"/>
  <c r="G93" i="27"/>
  <c r="G94" i="27"/>
  <c r="G95" i="27"/>
  <c r="G96" i="27"/>
  <c r="G97" i="27"/>
  <c r="G98" i="27"/>
  <c r="G92" i="13"/>
  <c r="G93" i="13"/>
  <c r="G94" i="13"/>
  <c r="G95" i="13"/>
  <c r="G96" i="13"/>
  <c r="G97" i="13"/>
  <c r="G98" i="13"/>
  <c r="G91" i="14"/>
  <c r="G91" i="16"/>
  <c r="G91" i="17"/>
  <c r="G91" i="18"/>
  <c r="G91" i="19"/>
  <c r="G91" i="20"/>
  <c r="G91" i="21"/>
  <c r="G91" i="22"/>
  <c r="G91" i="23"/>
  <c r="G91" i="24"/>
  <c r="G91" i="25"/>
  <c r="G91" i="26"/>
  <c r="G91" i="27"/>
  <c r="G91" i="13"/>
  <c r="G90" i="14"/>
  <c r="G90" i="16"/>
  <c r="G90" i="17"/>
  <c r="G90" i="18"/>
  <c r="G90" i="19"/>
  <c r="G90" i="20"/>
  <c r="G90" i="21"/>
  <c r="G90" i="22"/>
  <c r="G90" i="23"/>
  <c r="G90" i="24"/>
  <c r="G90" i="25"/>
  <c r="G90" i="26"/>
  <c r="G90" i="27"/>
  <c r="G90" i="13"/>
  <c r="D92" i="14"/>
  <c r="D93" i="14"/>
  <c r="D94" i="14"/>
  <c r="D95" i="14"/>
  <c r="D96" i="14"/>
  <c r="D97" i="14"/>
  <c r="D98" i="14"/>
  <c r="D92" i="16"/>
  <c r="D93" i="16"/>
  <c r="D94" i="16"/>
  <c r="D95" i="16"/>
  <c r="D96" i="16"/>
  <c r="D97" i="16"/>
  <c r="D98" i="16"/>
  <c r="D92" i="17"/>
  <c r="D93" i="17"/>
  <c r="D94" i="17"/>
  <c r="D95" i="17"/>
  <c r="D96" i="17"/>
  <c r="D97" i="17"/>
  <c r="D98" i="17"/>
  <c r="D92" i="18"/>
  <c r="D93" i="18"/>
  <c r="D94" i="18"/>
  <c r="D95" i="18"/>
  <c r="D96" i="18"/>
  <c r="D97" i="18"/>
  <c r="D98" i="18"/>
  <c r="D92" i="19"/>
  <c r="D93" i="19"/>
  <c r="D94" i="19"/>
  <c r="D95" i="19"/>
  <c r="D96" i="19"/>
  <c r="D97" i="19"/>
  <c r="D98" i="19"/>
  <c r="D92" i="20"/>
  <c r="D93" i="20"/>
  <c r="D94" i="20"/>
  <c r="D95" i="20"/>
  <c r="D96" i="20"/>
  <c r="D97" i="20"/>
  <c r="D98" i="20"/>
  <c r="D92" i="21"/>
  <c r="D93" i="21"/>
  <c r="D94" i="21"/>
  <c r="D95" i="21"/>
  <c r="D96" i="21"/>
  <c r="D97" i="21"/>
  <c r="D98" i="21"/>
  <c r="D92" i="22"/>
  <c r="D93" i="22"/>
  <c r="D94" i="22"/>
  <c r="D95" i="22"/>
  <c r="D96" i="22"/>
  <c r="D97" i="22"/>
  <c r="D98" i="22"/>
  <c r="D92" i="23"/>
  <c r="D93" i="23"/>
  <c r="D94" i="23"/>
  <c r="D95" i="23"/>
  <c r="D96" i="23"/>
  <c r="D97" i="23"/>
  <c r="D98" i="23"/>
  <c r="D92" i="24"/>
  <c r="D93" i="24"/>
  <c r="D94" i="24"/>
  <c r="D95" i="24"/>
  <c r="D96" i="24"/>
  <c r="D97" i="24"/>
  <c r="D98" i="24"/>
  <c r="D92" i="25"/>
  <c r="D93" i="25"/>
  <c r="D94" i="25"/>
  <c r="D95" i="25"/>
  <c r="D96" i="25"/>
  <c r="D97" i="25"/>
  <c r="D98" i="25"/>
  <c r="D92" i="26"/>
  <c r="D93" i="26"/>
  <c r="D94" i="26"/>
  <c r="D95" i="26"/>
  <c r="D96" i="26"/>
  <c r="D97" i="26"/>
  <c r="D98" i="26"/>
  <c r="D92" i="27"/>
  <c r="D93" i="27"/>
  <c r="D94" i="27"/>
  <c r="D95" i="27"/>
  <c r="D96" i="27"/>
  <c r="D97" i="27"/>
  <c r="D98" i="27"/>
  <c r="D92" i="13"/>
  <c r="D93" i="13"/>
  <c r="D94" i="13"/>
  <c r="D95" i="13"/>
  <c r="D96" i="13"/>
  <c r="D97" i="13"/>
  <c r="D98" i="13"/>
  <c r="B92" i="14"/>
  <c r="B93" i="14"/>
  <c r="B94" i="14"/>
  <c r="B95" i="14"/>
  <c r="B96" i="14"/>
  <c r="B97" i="14"/>
  <c r="B98" i="14"/>
  <c r="B92" i="16"/>
  <c r="B93" i="16"/>
  <c r="B94" i="16"/>
  <c r="B95" i="16"/>
  <c r="B96" i="16"/>
  <c r="B97" i="16"/>
  <c r="B98" i="16"/>
  <c r="B92" i="17"/>
  <c r="B93" i="17"/>
  <c r="B94" i="17"/>
  <c r="B95" i="17"/>
  <c r="B96" i="17"/>
  <c r="B97" i="17"/>
  <c r="B98" i="17"/>
  <c r="B92" i="18"/>
  <c r="B93" i="18"/>
  <c r="B94" i="18"/>
  <c r="B95" i="18"/>
  <c r="B96" i="18"/>
  <c r="B97" i="18"/>
  <c r="B98" i="18"/>
  <c r="B92" i="19"/>
  <c r="B93" i="19"/>
  <c r="B94" i="19"/>
  <c r="B95" i="19"/>
  <c r="B96" i="19"/>
  <c r="B97" i="19"/>
  <c r="B98" i="19"/>
  <c r="B92" i="20"/>
  <c r="B93" i="20"/>
  <c r="B94" i="20"/>
  <c r="B95" i="20"/>
  <c r="B96" i="20"/>
  <c r="B97" i="20"/>
  <c r="B98" i="20"/>
  <c r="B92" i="21"/>
  <c r="B93" i="21"/>
  <c r="B94" i="21"/>
  <c r="B95" i="21"/>
  <c r="B96" i="21"/>
  <c r="B97" i="21"/>
  <c r="B98" i="21"/>
  <c r="B92" i="22"/>
  <c r="B93" i="22"/>
  <c r="B94" i="22"/>
  <c r="B95" i="22"/>
  <c r="B96" i="22"/>
  <c r="B97" i="22"/>
  <c r="B98" i="22"/>
  <c r="B92" i="23"/>
  <c r="B93" i="23"/>
  <c r="B94" i="23"/>
  <c r="B95" i="23"/>
  <c r="B96" i="23"/>
  <c r="B97" i="23"/>
  <c r="B98" i="23"/>
  <c r="B92" i="24"/>
  <c r="B93" i="24"/>
  <c r="B94" i="24"/>
  <c r="B95" i="24"/>
  <c r="B96" i="24"/>
  <c r="B97" i="24"/>
  <c r="B98" i="24"/>
  <c r="B92" i="25"/>
  <c r="B93" i="25"/>
  <c r="B94" i="25"/>
  <c r="B95" i="25"/>
  <c r="B96" i="25"/>
  <c r="B97" i="25"/>
  <c r="B98" i="25"/>
  <c r="B92" i="26"/>
  <c r="B93" i="26"/>
  <c r="B94" i="26"/>
  <c r="B95" i="26"/>
  <c r="B96" i="26"/>
  <c r="B97" i="26"/>
  <c r="B98" i="26"/>
  <c r="B92" i="27"/>
  <c r="B93" i="27"/>
  <c r="B94" i="27"/>
  <c r="B95" i="27"/>
  <c r="B96" i="27"/>
  <c r="B97" i="27"/>
  <c r="B98" i="27"/>
  <c r="B92" i="13"/>
  <c r="B93" i="13"/>
  <c r="B94" i="13"/>
  <c r="B95" i="13"/>
  <c r="B96" i="13"/>
  <c r="B97" i="13"/>
  <c r="B98" i="13"/>
  <c r="G91" i="12"/>
  <c r="G92" i="12"/>
  <c r="G93" i="12"/>
  <c r="G94" i="12"/>
  <c r="G95" i="12"/>
  <c r="G96" i="12"/>
  <c r="G97" i="12"/>
  <c r="G98" i="12"/>
  <c r="G90" i="12"/>
  <c r="D96" i="12"/>
  <c r="D97" i="12"/>
  <c r="D98" i="12"/>
  <c r="B96" i="12"/>
  <c r="B97" i="12"/>
  <c r="B98" i="12"/>
  <c r="I99" i="13" l="1"/>
  <c r="I99" i="14"/>
  <c r="I99" i="16"/>
  <c r="I99" i="17"/>
  <c r="I99" i="18"/>
  <c r="I99" i="19"/>
  <c r="I99" i="20"/>
  <c r="I99" i="21"/>
  <c r="I99" i="22"/>
  <c r="I99" i="23"/>
  <c r="I99" i="24"/>
  <c r="I99" i="25"/>
  <c r="I99" i="26"/>
  <c r="I99" i="27"/>
  <c r="I99" i="12"/>
  <c r="B59" i="13" l="1"/>
  <c r="B60" i="13"/>
  <c r="B61" i="13"/>
  <c r="B62" i="13"/>
  <c r="B63" i="13"/>
  <c r="B64" i="13"/>
  <c r="B65" i="13"/>
  <c r="B66" i="13"/>
  <c r="B59" i="14"/>
  <c r="B60" i="14"/>
  <c r="B61" i="14"/>
  <c r="B62" i="14"/>
  <c r="B63" i="14"/>
  <c r="B64" i="14"/>
  <c r="B65" i="14"/>
  <c r="B66" i="14"/>
  <c r="B59" i="16"/>
  <c r="B60" i="16"/>
  <c r="B61" i="16"/>
  <c r="B62" i="16"/>
  <c r="B63" i="16"/>
  <c r="B64" i="16"/>
  <c r="B65" i="16"/>
  <c r="B66" i="16"/>
  <c r="B59" i="17"/>
  <c r="B60" i="17"/>
  <c r="B61" i="17"/>
  <c r="B62" i="17"/>
  <c r="B63" i="17"/>
  <c r="B64" i="17"/>
  <c r="B65" i="17"/>
  <c r="B66" i="17"/>
  <c r="B59" i="18"/>
  <c r="B60" i="18"/>
  <c r="B61" i="18"/>
  <c r="B62" i="18"/>
  <c r="B63" i="18"/>
  <c r="B64" i="18"/>
  <c r="B65" i="18"/>
  <c r="B66" i="18"/>
  <c r="B59" i="19"/>
  <c r="B60" i="19"/>
  <c r="B61" i="19"/>
  <c r="B62" i="19"/>
  <c r="B63" i="19"/>
  <c r="B64" i="19"/>
  <c r="B65" i="19"/>
  <c r="B66" i="19"/>
  <c r="B59" i="20"/>
  <c r="B60" i="20"/>
  <c r="B61" i="20"/>
  <c r="B62" i="20"/>
  <c r="B63" i="20"/>
  <c r="B64" i="20"/>
  <c r="B65" i="20"/>
  <c r="B66" i="20"/>
  <c r="B59" i="21"/>
  <c r="B60" i="21"/>
  <c r="B61" i="21"/>
  <c r="B62" i="21"/>
  <c r="B63" i="21"/>
  <c r="B64" i="21"/>
  <c r="B65" i="21"/>
  <c r="B66" i="21"/>
  <c r="B59" i="22"/>
  <c r="B60" i="22"/>
  <c r="B61" i="22"/>
  <c r="B62" i="22"/>
  <c r="B63" i="22"/>
  <c r="B64" i="22"/>
  <c r="B65" i="22"/>
  <c r="B66" i="22"/>
  <c r="B59" i="23"/>
  <c r="B60" i="23"/>
  <c r="B61" i="23"/>
  <c r="B62" i="23"/>
  <c r="B63" i="23"/>
  <c r="B64" i="23"/>
  <c r="B65" i="23"/>
  <c r="B66" i="23"/>
  <c r="B59" i="24"/>
  <c r="B60" i="24"/>
  <c r="B61" i="24"/>
  <c r="B62" i="24"/>
  <c r="B63" i="24"/>
  <c r="B64" i="24"/>
  <c r="B65" i="24"/>
  <c r="B66" i="24"/>
  <c r="B59" i="25"/>
  <c r="B60" i="25"/>
  <c r="B61" i="25"/>
  <c r="B62" i="25"/>
  <c r="B63" i="25"/>
  <c r="B64" i="25"/>
  <c r="B65" i="25"/>
  <c r="B66" i="25"/>
  <c r="B59" i="26"/>
  <c r="B60" i="26"/>
  <c r="B61" i="26"/>
  <c r="B62" i="26"/>
  <c r="B63" i="26"/>
  <c r="B64" i="26"/>
  <c r="B65" i="26"/>
  <c r="B66" i="26"/>
  <c r="B59" i="27"/>
  <c r="B60" i="27"/>
  <c r="B61" i="27"/>
  <c r="B62" i="27"/>
  <c r="B63" i="27"/>
  <c r="B64" i="27"/>
  <c r="B65" i="27"/>
  <c r="B66" i="27"/>
  <c r="B59" i="12"/>
  <c r="B60" i="12"/>
  <c r="B61" i="12"/>
  <c r="B62" i="12"/>
  <c r="B63" i="12"/>
  <c r="B64" i="12"/>
  <c r="B65" i="12"/>
  <c r="B66" i="12"/>
  <c r="B58" i="13"/>
  <c r="B58" i="14"/>
  <c r="B58" i="16"/>
  <c r="B58" i="17"/>
  <c r="B58" i="18"/>
  <c r="B58" i="19"/>
  <c r="B58" i="20"/>
  <c r="B58" i="21"/>
  <c r="B58" i="22"/>
  <c r="B58" i="23"/>
  <c r="B58" i="24"/>
  <c r="B58" i="25"/>
  <c r="B58" i="26"/>
  <c r="B58" i="27"/>
  <c r="B58" i="12"/>
  <c r="B57" i="13"/>
  <c r="B57" i="14"/>
  <c r="B57" i="16"/>
  <c r="B57" i="17"/>
  <c r="B57" i="18"/>
  <c r="B57" i="19"/>
  <c r="B57" i="20"/>
  <c r="B57" i="21"/>
  <c r="B57" i="22"/>
  <c r="B57" i="23"/>
  <c r="B57" i="24"/>
  <c r="B57" i="25"/>
  <c r="B57" i="26"/>
  <c r="B57" i="27"/>
  <c r="B57" i="12"/>
  <c r="B45" i="13"/>
  <c r="B44" i="13"/>
  <c r="B43" i="13"/>
  <c r="B42" i="13"/>
  <c r="B41" i="13"/>
  <c r="B40" i="13"/>
  <c r="B39" i="13"/>
  <c r="B38" i="13"/>
  <c r="B37" i="13"/>
  <c r="B45" i="14"/>
  <c r="B44" i="14"/>
  <c r="B43" i="14"/>
  <c r="B42" i="14"/>
  <c r="B41" i="14"/>
  <c r="B40" i="14"/>
  <c r="B39" i="14"/>
  <c r="B38" i="14"/>
  <c r="B37" i="14"/>
  <c r="B45" i="16"/>
  <c r="B44" i="16"/>
  <c r="B43" i="16"/>
  <c r="B42" i="16"/>
  <c r="B41" i="16"/>
  <c r="B40" i="16"/>
  <c r="B39" i="16"/>
  <c r="B38" i="16"/>
  <c r="B37" i="16"/>
  <c r="B45" i="17"/>
  <c r="B44" i="17"/>
  <c r="B43" i="17"/>
  <c r="B42" i="17"/>
  <c r="B41" i="17"/>
  <c r="B40" i="17"/>
  <c r="B39" i="17"/>
  <c r="B38" i="17"/>
  <c r="B37" i="17"/>
  <c r="B45" i="18"/>
  <c r="B44" i="18"/>
  <c r="B43" i="18"/>
  <c r="B42" i="18"/>
  <c r="B41" i="18"/>
  <c r="B40" i="18"/>
  <c r="B39" i="18"/>
  <c r="B38" i="18"/>
  <c r="B37" i="18"/>
  <c r="B45" i="19"/>
  <c r="B44" i="19"/>
  <c r="B43" i="19"/>
  <c r="B42" i="19"/>
  <c r="B41" i="19"/>
  <c r="B40" i="19"/>
  <c r="B39" i="19"/>
  <c r="B38" i="19"/>
  <c r="B37" i="19"/>
  <c r="B45" i="20"/>
  <c r="B44" i="20"/>
  <c r="B43" i="20"/>
  <c r="B42" i="20"/>
  <c r="B41" i="20"/>
  <c r="B40" i="20"/>
  <c r="B39" i="20"/>
  <c r="B38" i="20"/>
  <c r="B37" i="20"/>
  <c r="B45" i="21"/>
  <c r="B44" i="21"/>
  <c r="B43" i="21"/>
  <c r="B42" i="21"/>
  <c r="B41" i="21"/>
  <c r="B40" i="21"/>
  <c r="B39" i="21"/>
  <c r="B38" i="21"/>
  <c r="B37" i="21"/>
  <c r="B45" i="22"/>
  <c r="B44" i="22"/>
  <c r="B43" i="22"/>
  <c r="B42" i="22"/>
  <c r="B41" i="22"/>
  <c r="B40" i="22"/>
  <c r="B39" i="22"/>
  <c r="B38" i="22"/>
  <c r="B37" i="22"/>
  <c r="B45" i="23"/>
  <c r="B44" i="23"/>
  <c r="B43" i="23"/>
  <c r="B42" i="23"/>
  <c r="B41" i="23"/>
  <c r="B40" i="23"/>
  <c r="B39" i="23"/>
  <c r="B38" i="23"/>
  <c r="B37" i="23"/>
  <c r="B45" i="24"/>
  <c r="B44" i="24"/>
  <c r="B43" i="24"/>
  <c r="B42" i="24"/>
  <c r="B41" i="24"/>
  <c r="B40" i="24"/>
  <c r="B39" i="24"/>
  <c r="B38" i="24"/>
  <c r="B37" i="24"/>
  <c r="B45" i="25"/>
  <c r="B44" i="25"/>
  <c r="B43" i="25"/>
  <c r="B42" i="25"/>
  <c r="B41" i="25"/>
  <c r="B40" i="25"/>
  <c r="B39" i="25"/>
  <c r="B38" i="25"/>
  <c r="B37" i="25"/>
  <c r="B45" i="26"/>
  <c r="B44" i="26"/>
  <c r="B43" i="26"/>
  <c r="B42" i="26"/>
  <c r="B41" i="26"/>
  <c r="B40" i="26"/>
  <c r="B39" i="26"/>
  <c r="B38" i="26"/>
  <c r="B37" i="26"/>
  <c r="B45" i="27"/>
  <c r="B44" i="27"/>
  <c r="B43" i="27"/>
  <c r="B42" i="27"/>
  <c r="B41" i="27"/>
  <c r="B40" i="27"/>
  <c r="B39" i="27"/>
  <c r="B38" i="27"/>
  <c r="B37" i="27"/>
  <c r="B45" i="12"/>
  <c r="B44" i="12"/>
  <c r="B43" i="12"/>
  <c r="B42" i="12"/>
  <c r="B41" i="12"/>
  <c r="B40" i="12"/>
  <c r="B39" i="12"/>
  <c r="B38" i="12"/>
  <c r="B37" i="12"/>
  <c r="B36" i="13"/>
  <c r="B36" i="14"/>
  <c r="B36" i="16"/>
  <c r="B36" i="17"/>
  <c r="B36" i="18"/>
  <c r="B36" i="19"/>
  <c r="B36" i="20"/>
  <c r="B36" i="21"/>
  <c r="B36" i="22"/>
  <c r="B36" i="23"/>
  <c r="B36" i="24"/>
  <c r="B36" i="25"/>
  <c r="B36" i="26"/>
  <c r="B36" i="27"/>
  <c r="B36" i="12"/>
  <c r="H3" i="27"/>
  <c r="H3" i="26"/>
  <c r="H3" i="25"/>
  <c r="H3" i="24"/>
  <c r="H3" i="23"/>
  <c r="H3" i="22"/>
  <c r="H3" i="21"/>
  <c r="H3" i="20"/>
  <c r="H3" i="19"/>
  <c r="H3" i="18"/>
  <c r="H3" i="17"/>
  <c r="H3" i="16"/>
  <c r="H3" i="14"/>
  <c r="H3" i="13"/>
  <c r="H3" i="12"/>
  <c r="D12" i="27" l="1"/>
  <c r="D13" i="27"/>
  <c r="D14" i="27"/>
  <c r="D15" i="27"/>
  <c r="D16" i="27"/>
  <c r="D17" i="27"/>
  <c r="D18" i="27"/>
  <c r="D19" i="27"/>
  <c r="D20" i="27"/>
  <c r="D21" i="27"/>
  <c r="D22" i="27"/>
  <c r="D23" i="27"/>
  <c r="D24" i="27"/>
  <c r="D25" i="27"/>
  <c r="D26" i="27"/>
  <c r="D27" i="27"/>
  <c r="D28" i="27"/>
  <c r="D29" i="27"/>
  <c r="D11" i="27"/>
  <c r="D10" i="27"/>
  <c r="D12" i="26"/>
  <c r="D13" i="26"/>
  <c r="D14" i="26"/>
  <c r="D15" i="26"/>
  <c r="D16" i="26"/>
  <c r="D17" i="26"/>
  <c r="D18" i="26"/>
  <c r="D19" i="26"/>
  <c r="D20" i="26"/>
  <c r="D21" i="26"/>
  <c r="D22" i="26"/>
  <c r="D23" i="26"/>
  <c r="D24" i="26"/>
  <c r="D25" i="26"/>
  <c r="D26" i="26"/>
  <c r="D27" i="26"/>
  <c r="D28" i="26"/>
  <c r="D29" i="26"/>
  <c r="D11" i="26"/>
  <c r="D10" i="26"/>
  <c r="D12" i="25"/>
  <c r="D13" i="25"/>
  <c r="D14" i="25"/>
  <c r="D15" i="25"/>
  <c r="D16" i="25"/>
  <c r="D17" i="25"/>
  <c r="D18" i="25"/>
  <c r="D19" i="25"/>
  <c r="D20" i="25"/>
  <c r="D21" i="25"/>
  <c r="D22" i="25"/>
  <c r="D23" i="25"/>
  <c r="D24" i="25"/>
  <c r="D25" i="25"/>
  <c r="D26" i="25"/>
  <c r="D27" i="25"/>
  <c r="D28" i="25"/>
  <c r="D29" i="25"/>
  <c r="D11" i="25"/>
  <c r="D10" i="25"/>
  <c r="D12" i="24"/>
  <c r="D13" i="24"/>
  <c r="D14" i="24"/>
  <c r="D15" i="24"/>
  <c r="D16" i="24"/>
  <c r="D17" i="24"/>
  <c r="D18" i="24"/>
  <c r="D19" i="24"/>
  <c r="D20" i="24"/>
  <c r="D21" i="24"/>
  <c r="D22" i="24"/>
  <c r="D23" i="24"/>
  <c r="D24" i="24"/>
  <c r="D25" i="24"/>
  <c r="D26" i="24"/>
  <c r="D27" i="24"/>
  <c r="D28" i="24"/>
  <c r="D29" i="24"/>
  <c r="D11" i="24"/>
  <c r="D10" i="24"/>
  <c r="D12" i="23"/>
  <c r="D13" i="23"/>
  <c r="D14" i="23"/>
  <c r="D15" i="23"/>
  <c r="D16" i="23"/>
  <c r="D17" i="23"/>
  <c r="D18" i="23"/>
  <c r="D19" i="23"/>
  <c r="D20" i="23"/>
  <c r="D21" i="23"/>
  <c r="D22" i="23"/>
  <c r="D23" i="23"/>
  <c r="D24" i="23"/>
  <c r="D25" i="23"/>
  <c r="D26" i="23"/>
  <c r="D27" i="23"/>
  <c r="D28" i="23"/>
  <c r="D29" i="23"/>
  <c r="D11" i="23"/>
  <c r="D10" i="23"/>
  <c r="D12" i="22"/>
  <c r="D13" i="22"/>
  <c r="D14" i="22"/>
  <c r="D15" i="22"/>
  <c r="D16" i="22"/>
  <c r="D17" i="22"/>
  <c r="D18" i="22"/>
  <c r="D19" i="22"/>
  <c r="D20" i="22"/>
  <c r="D21" i="22"/>
  <c r="D22" i="22"/>
  <c r="D23" i="22"/>
  <c r="D24" i="22"/>
  <c r="D25" i="22"/>
  <c r="D26" i="22"/>
  <c r="D27" i="22"/>
  <c r="D28" i="22"/>
  <c r="D29" i="22"/>
  <c r="D11" i="22"/>
  <c r="D10" i="22"/>
  <c r="D12" i="21"/>
  <c r="D13" i="21"/>
  <c r="D14" i="21"/>
  <c r="D15" i="21"/>
  <c r="D16" i="21"/>
  <c r="D17" i="21"/>
  <c r="D18" i="21"/>
  <c r="D19" i="21"/>
  <c r="D20" i="21"/>
  <c r="D21" i="21"/>
  <c r="D22" i="21"/>
  <c r="D23" i="21"/>
  <c r="D24" i="21"/>
  <c r="D25" i="21"/>
  <c r="D26" i="21"/>
  <c r="D27" i="21"/>
  <c r="D28" i="21"/>
  <c r="D29" i="21"/>
  <c r="D11" i="21"/>
  <c r="D10" i="21"/>
  <c r="D12" i="20"/>
  <c r="D13" i="20"/>
  <c r="D14" i="20"/>
  <c r="D15" i="20"/>
  <c r="D16" i="20"/>
  <c r="D17" i="20"/>
  <c r="D18" i="20"/>
  <c r="D19" i="20"/>
  <c r="D20" i="20"/>
  <c r="D21" i="20"/>
  <c r="D22" i="20"/>
  <c r="D23" i="20"/>
  <c r="D24" i="20"/>
  <c r="D25" i="20"/>
  <c r="D26" i="20"/>
  <c r="D27" i="20"/>
  <c r="D28" i="20"/>
  <c r="D29" i="20"/>
  <c r="D11" i="20"/>
  <c r="D10" i="20"/>
  <c r="D12" i="19"/>
  <c r="D13" i="19"/>
  <c r="D14" i="19"/>
  <c r="D15" i="19"/>
  <c r="D16" i="19"/>
  <c r="D17" i="19"/>
  <c r="D18" i="19"/>
  <c r="D19" i="19"/>
  <c r="D20" i="19"/>
  <c r="D21" i="19"/>
  <c r="D22" i="19"/>
  <c r="D23" i="19"/>
  <c r="D24" i="19"/>
  <c r="D25" i="19"/>
  <c r="D26" i="19"/>
  <c r="D27" i="19"/>
  <c r="D28" i="19"/>
  <c r="D29" i="19"/>
  <c r="D11" i="19"/>
  <c r="D10" i="19"/>
  <c r="D12" i="18"/>
  <c r="D13" i="18"/>
  <c r="D14" i="18"/>
  <c r="D15" i="18"/>
  <c r="D16" i="18"/>
  <c r="D17" i="18"/>
  <c r="D18" i="18"/>
  <c r="D19" i="18"/>
  <c r="D20" i="18"/>
  <c r="D21" i="18"/>
  <c r="D22" i="18"/>
  <c r="D23" i="18"/>
  <c r="D24" i="18"/>
  <c r="D25" i="18"/>
  <c r="D26" i="18"/>
  <c r="D27" i="18"/>
  <c r="D28" i="18"/>
  <c r="D29" i="18"/>
  <c r="D11" i="18"/>
  <c r="D10" i="18"/>
  <c r="D12" i="17"/>
  <c r="D13" i="17"/>
  <c r="D14" i="17"/>
  <c r="D15" i="17"/>
  <c r="D16" i="17"/>
  <c r="D17" i="17"/>
  <c r="D18" i="17"/>
  <c r="D19" i="17"/>
  <c r="D20" i="17"/>
  <c r="D21" i="17"/>
  <c r="D22" i="17"/>
  <c r="D23" i="17"/>
  <c r="D24" i="17"/>
  <c r="D25" i="17"/>
  <c r="D26" i="17"/>
  <c r="D27" i="17"/>
  <c r="D28" i="17"/>
  <c r="D29" i="17"/>
  <c r="D10" i="17"/>
  <c r="D11" i="17"/>
  <c r="D12" i="16"/>
  <c r="D13" i="16"/>
  <c r="D14" i="16"/>
  <c r="D15" i="16"/>
  <c r="D16" i="16"/>
  <c r="D17" i="16"/>
  <c r="D18" i="16"/>
  <c r="D19" i="16"/>
  <c r="D20" i="16"/>
  <c r="D21" i="16"/>
  <c r="D22" i="16"/>
  <c r="D23" i="16"/>
  <c r="D24" i="16"/>
  <c r="D25" i="16"/>
  <c r="D26" i="16"/>
  <c r="D27" i="16"/>
  <c r="D28" i="16"/>
  <c r="D29" i="16"/>
  <c r="D11" i="16"/>
  <c r="D10" i="16"/>
  <c r="D12" i="14"/>
  <c r="D13" i="14"/>
  <c r="D14" i="14"/>
  <c r="D15" i="14"/>
  <c r="D16" i="14"/>
  <c r="D17" i="14"/>
  <c r="D18" i="14"/>
  <c r="D19" i="14"/>
  <c r="D20" i="14"/>
  <c r="D21" i="14"/>
  <c r="D22" i="14"/>
  <c r="D23" i="14"/>
  <c r="D24" i="14"/>
  <c r="D25" i="14"/>
  <c r="D26" i="14"/>
  <c r="D27" i="14"/>
  <c r="D28" i="14"/>
  <c r="D29" i="14"/>
  <c r="D11" i="14"/>
  <c r="D10" i="14"/>
  <c r="D12" i="13"/>
  <c r="D13" i="13"/>
  <c r="D14" i="13"/>
  <c r="D15" i="13"/>
  <c r="D16" i="13"/>
  <c r="D17" i="13"/>
  <c r="D18" i="13"/>
  <c r="D19" i="13"/>
  <c r="D20" i="13"/>
  <c r="D21" i="13"/>
  <c r="D11" i="13"/>
  <c r="D10" i="13"/>
  <c r="D11" i="12"/>
  <c r="D12" i="12"/>
  <c r="D13" i="12"/>
  <c r="D14" i="12"/>
  <c r="D15" i="12"/>
  <c r="D16" i="12"/>
  <c r="D17" i="12"/>
  <c r="D18" i="12"/>
  <c r="D19" i="12"/>
  <c r="D20" i="12"/>
  <c r="D21" i="12"/>
  <c r="D22" i="12"/>
  <c r="D23" i="12"/>
  <c r="D24" i="12"/>
  <c r="D25" i="12"/>
  <c r="D26" i="12"/>
  <c r="D27" i="12"/>
  <c r="D28" i="12"/>
  <c r="D29" i="12"/>
  <c r="D10" i="12"/>
  <c r="B10" i="13"/>
  <c r="C10" i="12"/>
  <c r="B19" i="12"/>
  <c r="C29" i="27"/>
  <c r="B29" i="27"/>
  <c r="C29" i="26"/>
  <c r="B29" i="26"/>
  <c r="C29" i="25"/>
  <c r="B29" i="25"/>
  <c r="C29" i="24"/>
  <c r="B29" i="24"/>
  <c r="C29" i="23"/>
  <c r="B29" i="23"/>
  <c r="C29" i="22"/>
  <c r="B29" i="22"/>
  <c r="C29" i="21"/>
  <c r="B29" i="21"/>
  <c r="C29" i="20"/>
  <c r="B29" i="20"/>
  <c r="C29" i="19"/>
  <c r="B29" i="19"/>
  <c r="C29" i="18"/>
  <c r="B29" i="18"/>
  <c r="C29" i="17"/>
  <c r="B29" i="17"/>
  <c r="C29" i="16"/>
  <c r="B29" i="16"/>
  <c r="C29" i="14"/>
  <c r="B29" i="14"/>
  <c r="C29" i="13"/>
  <c r="B29" i="13"/>
  <c r="C29" i="12"/>
  <c r="B29" i="12"/>
  <c r="E28" i="27"/>
  <c r="G10" i="27"/>
  <c r="E29" i="27"/>
  <c r="E29" i="26"/>
  <c r="E29" i="25"/>
  <c r="E29" i="24"/>
  <c r="E29" i="23"/>
  <c r="E29" i="22"/>
  <c r="E29" i="21"/>
  <c r="E29" i="20"/>
  <c r="E29" i="19"/>
  <c r="E29" i="18"/>
  <c r="E29" i="17"/>
  <c r="E29" i="16"/>
  <c r="E29" i="14"/>
  <c r="E29" i="13"/>
  <c r="E29" i="12"/>
  <c r="G29" i="1"/>
  <c r="C25" i="27"/>
  <c r="C26" i="27"/>
  <c r="C27" i="27"/>
  <c r="C28" i="27"/>
  <c r="B25" i="27"/>
  <c r="B26" i="27"/>
  <c r="B27" i="27"/>
  <c r="B28" i="27"/>
  <c r="C25" i="26"/>
  <c r="C26" i="26"/>
  <c r="C27" i="26"/>
  <c r="C28" i="26"/>
  <c r="B25" i="26"/>
  <c r="B26" i="26"/>
  <c r="B27" i="26"/>
  <c r="B28" i="26"/>
  <c r="C25" i="25"/>
  <c r="C26" i="25"/>
  <c r="C27" i="25"/>
  <c r="C28" i="25"/>
  <c r="B25" i="25"/>
  <c r="B26" i="25"/>
  <c r="B27" i="25"/>
  <c r="B28" i="25"/>
  <c r="C25" i="24"/>
  <c r="C26" i="24"/>
  <c r="C27" i="24"/>
  <c r="C28" i="24"/>
  <c r="B25" i="24"/>
  <c r="B26" i="24"/>
  <c r="B27" i="24"/>
  <c r="B28" i="24"/>
  <c r="C25" i="23"/>
  <c r="C26" i="23"/>
  <c r="C27" i="23"/>
  <c r="C28" i="23"/>
  <c r="B25" i="23"/>
  <c r="B26" i="23"/>
  <c r="B27" i="23"/>
  <c r="B28" i="23"/>
  <c r="C25" i="22"/>
  <c r="C26" i="22"/>
  <c r="C27" i="22"/>
  <c r="C28" i="22"/>
  <c r="B25" i="22"/>
  <c r="B26" i="22"/>
  <c r="B27" i="22"/>
  <c r="B28" i="22"/>
  <c r="C25" i="21"/>
  <c r="C26" i="21"/>
  <c r="C27" i="21"/>
  <c r="C28" i="21"/>
  <c r="B25" i="21"/>
  <c r="B26" i="21"/>
  <c r="B27" i="21"/>
  <c r="B28" i="21"/>
  <c r="C25" i="20"/>
  <c r="C26" i="20"/>
  <c r="C27" i="20"/>
  <c r="C28" i="20"/>
  <c r="B25" i="20"/>
  <c r="B26" i="20"/>
  <c r="B27" i="20"/>
  <c r="B28" i="20"/>
  <c r="C25" i="19"/>
  <c r="C26" i="19"/>
  <c r="C27" i="19"/>
  <c r="C28" i="19"/>
  <c r="B25" i="19"/>
  <c r="B26" i="19"/>
  <c r="B27" i="19"/>
  <c r="B28" i="19"/>
  <c r="C25" i="18"/>
  <c r="C26" i="18"/>
  <c r="C27" i="18"/>
  <c r="C28" i="18"/>
  <c r="B25" i="18"/>
  <c r="B26" i="18"/>
  <c r="B27" i="18"/>
  <c r="B28" i="18"/>
  <c r="C25" i="17"/>
  <c r="C26" i="17"/>
  <c r="C27" i="17"/>
  <c r="C28" i="17"/>
  <c r="B25" i="17"/>
  <c r="B26" i="17"/>
  <c r="B27" i="17"/>
  <c r="B28" i="17"/>
  <c r="C25" i="16"/>
  <c r="C26" i="16"/>
  <c r="C27" i="16"/>
  <c r="C28" i="16"/>
  <c r="B25" i="16"/>
  <c r="B26" i="16"/>
  <c r="B27" i="16"/>
  <c r="B28" i="16"/>
  <c r="C25" i="14"/>
  <c r="C26" i="14"/>
  <c r="C27" i="14"/>
  <c r="C28" i="14"/>
  <c r="B25" i="14"/>
  <c r="B26" i="14"/>
  <c r="B27" i="14"/>
  <c r="B28" i="14"/>
  <c r="C25" i="13"/>
  <c r="C26" i="13"/>
  <c r="C27" i="13"/>
  <c r="C28" i="13"/>
  <c r="B25" i="13"/>
  <c r="B26" i="13"/>
  <c r="B27" i="13"/>
  <c r="B28" i="13"/>
  <c r="C25" i="12"/>
  <c r="C26" i="12"/>
  <c r="C27" i="12"/>
  <c r="C28" i="12"/>
  <c r="B25" i="12"/>
  <c r="B26" i="12"/>
  <c r="B27" i="12"/>
  <c r="B28" i="12"/>
  <c r="H56" i="1"/>
  <c r="H57" i="1"/>
  <c r="H58" i="1"/>
  <c r="H59" i="1"/>
  <c r="H60" i="1"/>
  <c r="H61" i="1"/>
  <c r="H62" i="1"/>
  <c r="H63" i="1"/>
  <c r="H64" i="1"/>
  <c r="H65" i="1"/>
  <c r="G18" i="23"/>
  <c r="G14" i="24"/>
  <c r="G22" i="12"/>
  <c r="G22" i="13"/>
  <c r="G10" i="14"/>
  <c r="G14" i="16"/>
  <c r="G15" i="17"/>
  <c r="G15" i="18"/>
  <c r="G11" i="19"/>
  <c r="G16" i="20"/>
  <c r="G27" i="21"/>
  <c r="G17" i="22"/>
  <c r="G27" i="25"/>
  <c r="G10" i="26"/>
  <c r="E10" i="12"/>
  <c r="E10" i="13"/>
  <c r="E10" i="14"/>
  <c r="E10" i="16"/>
  <c r="E10" i="17"/>
  <c r="E10" i="18"/>
  <c r="E10" i="19"/>
  <c r="E10" i="20"/>
  <c r="E10" i="21"/>
  <c r="E10" i="22"/>
  <c r="E10" i="23"/>
  <c r="E10" i="24"/>
  <c r="E10" i="25"/>
  <c r="E10" i="26"/>
  <c r="E10" i="27"/>
  <c r="E11" i="12"/>
  <c r="E11" i="13"/>
  <c r="E11" i="14"/>
  <c r="E11" i="16"/>
  <c r="E11" i="17"/>
  <c r="E11" i="18"/>
  <c r="E11" i="19"/>
  <c r="E11" i="20"/>
  <c r="E11" i="21"/>
  <c r="E11" i="22"/>
  <c r="E11" i="23"/>
  <c r="E11" i="24"/>
  <c r="E11" i="25"/>
  <c r="E11" i="26"/>
  <c r="E11" i="27"/>
  <c r="E12" i="12"/>
  <c r="E12" i="13"/>
  <c r="E12" i="14"/>
  <c r="E12" i="16"/>
  <c r="E12" i="17"/>
  <c r="E12" i="18"/>
  <c r="E12" i="19"/>
  <c r="E12" i="20"/>
  <c r="E12" i="21"/>
  <c r="E12" i="22"/>
  <c r="E12" i="23"/>
  <c r="E12" i="24"/>
  <c r="E12" i="25"/>
  <c r="E12" i="26"/>
  <c r="E12" i="27"/>
  <c r="E13" i="12"/>
  <c r="E13" i="13"/>
  <c r="E13" i="14"/>
  <c r="E13" i="16"/>
  <c r="E13" i="17"/>
  <c r="E13" i="18"/>
  <c r="E13" i="19"/>
  <c r="E13" i="20"/>
  <c r="E13" i="21"/>
  <c r="E13" i="22"/>
  <c r="E13" i="23"/>
  <c r="E13" i="24"/>
  <c r="E13" i="25"/>
  <c r="E13" i="26"/>
  <c r="E13" i="27"/>
  <c r="E14" i="12"/>
  <c r="E14" i="13"/>
  <c r="E14" i="14"/>
  <c r="E14" i="16"/>
  <c r="E14" i="17"/>
  <c r="E14" i="18"/>
  <c r="E14" i="19"/>
  <c r="E14" i="20"/>
  <c r="E14" i="21"/>
  <c r="E14" i="22"/>
  <c r="E14" i="23"/>
  <c r="E14" i="24"/>
  <c r="E14" i="25"/>
  <c r="E14" i="26"/>
  <c r="E14" i="27"/>
  <c r="G12" i="27"/>
  <c r="E15" i="27"/>
  <c r="E16" i="27"/>
  <c r="E17" i="27"/>
  <c r="E18" i="27"/>
  <c r="E19" i="27"/>
  <c r="E20" i="27"/>
  <c r="E21" i="27"/>
  <c r="E22" i="27"/>
  <c r="E23" i="27"/>
  <c r="E24" i="27"/>
  <c r="E25" i="27"/>
  <c r="E26" i="27"/>
  <c r="G26" i="27"/>
  <c r="E27" i="27"/>
  <c r="E15" i="12"/>
  <c r="E15" i="13"/>
  <c r="E15" i="14"/>
  <c r="E15" i="16"/>
  <c r="E15" i="17"/>
  <c r="E15" i="18"/>
  <c r="E15" i="19"/>
  <c r="E15" i="20"/>
  <c r="E15" i="21"/>
  <c r="E15" i="22"/>
  <c r="E15" i="23"/>
  <c r="E15" i="24"/>
  <c r="E15" i="25"/>
  <c r="E15" i="26"/>
  <c r="E16" i="12"/>
  <c r="E16" i="13"/>
  <c r="E16" i="14"/>
  <c r="E16" i="16"/>
  <c r="E16" i="17"/>
  <c r="E16" i="18"/>
  <c r="E16" i="19"/>
  <c r="E16" i="20"/>
  <c r="E16" i="21"/>
  <c r="E16" i="22"/>
  <c r="E16" i="23"/>
  <c r="E16" i="24"/>
  <c r="E16" i="25"/>
  <c r="E16" i="26"/>
  <c r="E17" i="12"/>
  <c r="E17" i="13"/>
  <c r="E17" i="14"/>
  <c r="E17" i="16"/>
  <c r="E17" i="17"/>
  <c r="E17" i="18"/>
  <c r="E17" i="19"/>
  <c r="E17" i="20"/>
  <c r="E17" i="21"/>
  <c r="E17" i="22"/>
  <c r="E17" i="23"/>
  <c r="E17" i="24"/>
  <c r="E17" i="25"/>
  <c r="E17" i="26"/>
  <c r="E18" i="12"/>
  <c r="E18" i="13"/>
  <c r="E18" i="14"/>
  <c r="E18" i="16"/>
  <c r="E18" i="17"/>
  <c r="E18" i="18"/>
  <c r="E18" i="19"/>
  <c r="E18" i="20"/>
  <c r="E18" i="21"/>
  <c r="E18" i="22"/>
  <c r="E18" i="23"/>
  <c r="E18" i="24"/>
  <c r="E18" i="25"/>
  <c r="E18" i="26"/>
  <c r="E19" i="12"/>
  <c r="E19" i="13"/>
  <c r="E19" i="14"/>
  <c r="E19" i="16"/>
  <c r="E19" i="17"/>
  <c r="E19" i="18"/>
  <c r="E19" i="19"/>
  <c r="E19" i="20"/>
  <c r="E19" i="21"/>
  <c r="E19" i="22"/>
  <c r="E19" i="23"/>
  <c r="E19" i="24"/>
  <c r="E19" i="25"/>
  <c r="E19" i="26"/>
  <c r="E20" i="12"/>
  <c r="E20" i="13"/>
  <c r="E20" i="14"/>
  <c r="E20" i="16"/>
  <c r="E20" i="17"/>
  <c r="E20" i="18"/>
  <c r="E20" i="19"/>
  <c r="E20" i="20"/>
  <c r="E20" i="21"/>
  <c r="E20" i="22"/>
  <c r="E20" i="23"/>
  <c r="E20" i="24"/>
  <c r="E20" i="25"/>
  <c r="E20" i="26"/>
  <c r="E21" i="12"/>
  <c r="E21" i="13"/>
  <c r="E21" i="14"/>
  <c r="E21" i="16"/>
  <c r="E21" i="17"/>
  <c r="E21" i="18"/>
  <c r="E21" i="19"/>
  <c r="E21" i="20"/>
  <c r="E21" i="21"/>
  <c r="E21" i="22"/>
  <c r="E21" i="23"/>
  <c r="E21" i="24"/>
  <c r="E21" i="25"/>
  <c r="E21" i="26"/>
  <c r="E22" i="12"/>
  <c r="E22" i="13"/>
  <c r="E22" i="14"/>
  <c r="E22" i="16"/>
  <c r="E22" i="17"/>
  <c r="E22" i="18"/>
  <c r="E22" i="19"/>
  <c r="E22" i="20"/>
  <c r="E22" i="21"/>
  <c r="E22" i="22"/>
  <c r="E22" i="23"/>
  <c r="E22" i="24"/>
  <c r="E22" i="25"/>
  <c r="E22" i="26"/>
  <c r="E23" i="12"/>
  <c r="E23" i="13"/>
  <c r="E23" i="14"/>
  <c r="E23" i="16"/>
  <c r="E23" i="17"/>
  <c r="E23" i="18"/>
  <c r="E23" i="19"/>
  <c r="E23" i="20"/>
  <c r="E23" i="21"/>
  <c r="E23" i="22"/>
  <c r="E23" i="23"/>
  <c r="E23" i="24"/>
  <c r="E23" i="25"/>
  <c r="E23" i="26"/>
  <c r="E24" i="12"/>
  <c r="E24" i="13"/>
  <c r="E24" i="14"/>
  <c r="E24" i="16"/>
  <c r="E24" i="17"/>
  <c r="E24" i="18"/>
  <c r="E24" i="19"/>
  <c r="E24" i="20"/>
  <c r="E24" i="21"/>
  <c r="E24" i="22"/>
  <c r="E24" i="23"/>
  <c r="E24" i="24"/>
  <c r="E24" i="25"/>
  <c r="E24" i="26"/>
  <c r="E25" i="12"/>
  <c r="E25" i="13"/>
  <c r="E25" i="14"/>
  <c r="E25" i="16"/>
  <c r="E25" i="17"/>
  <c r="E25" i="18"/>
  <c r="E25" i="19"/>
  <c r="E25" i="20"/>
  <c r="E25" i="21"/>
  <c r="E25" i="22"/>
  <c r="E25" i="23"/>
  <c r="E25" i="24"/>
  <c r="E25" i="25"/>
  <c r="E25" i="26"/>
  <c r="E26" i="12"/>
  <c r="E26" i="13"/>
  <c r="E26" i="14"/>
  <c r="E26" i="16"/>
  <c r="E26" i="17"/>
  <c r="E26" i="18"/>
  <c r="E26" i="19"/>
  <c r="E26" i="20"/>
  <c r="E26" i="21"/>
  <c r="E26" i="22"/>
  <c r="E26" i="23"/>
  <c r="E26" i="24"/>
  <c r="E26" i="25"/>
  <c r="E26" i="26"/>
  <c r="E27" i="12"/>
  <c r="E27" i="13"/>
  <c r="E27" i="14"/>
  <c r="E27" i="16"/>
  <c r="E27" i="17"/>
  <c r="E27" i="18"/>
  <c r="E27" i="19"/>
  <c r="G27" i="13"/>
  <c r="G27" i="14"/>
  <c r="G27" i="16"/>
  <c r="G27" i="17"/>
  <c r="G27" i="18"/>
  <c r="E27" i="20"/>
  <c r="G27" i="20"/>
  <c r="E27" i="21"/>
  <c r="E27" i="22"/>
  <c r="E27" i="23"/>
  <c r="E27" i="24"/>
  <c r="G27" i="24"/>
  <c r="E27" i="25"/>
  <c r="E27" i="26"/>
  <c r="G27" i="26"/>
  <c r="E28" i="12"/>
  <c r="E28" i="13"/>
  <c r="E28" i="14"/>
  <c r="E28" i="16"/>
  <c r="E28" i="17"/>
  <c r="E28" i="18"/>
  <c r="E28" i="19"/>
  <c r="E28" i="20"/>
  <c r="E28" i="21"/>
  <c r="E28" i="22"/>
  <c r="E28" i="23"/>
  <c r="E28" i="24"/>
  <c r="E28" i="25"/>
  <c r="E28" i="26"/>
  <c r="I67" i="27"/>
  <c r="H129" i="27" s="1"/>
  <c r="H20" i="11" s="1"/>
  <c r="D36" i="27"/>
  <c r="E36" i="27"/>
  <c r="D37" i="27"/>
  <c r="E37" i="27"/>
  <c r="D38" i="27"/>
  <c r="E38" i="27"/>
  <c r="D39" i="27"/>
  <c r="E39" i="27"/>
  <c r="D40" i="27"/>
  <c r="E40" i="27"/>
  <c r="D40" i="12"/>
  <c r="E40" i="12"/>
  <c r="D40" i="13"/>
  <c r="E40" i="13"/>
  <c r="D40" i="14"/>
  <c r="E40" i="14"/>
  <c r="D40" i="16"/>
  <c r="E40" i="16"/>
  <c r="D40" i="17"/>
  <c r="E40" i="17"/>
  <c r="D40" i="18"/>
  <c r="E40" i="18"/>
  <c r="D40" i="19"/>
  <c r="E40" i="19"/>
  <c r="D40" i="20"/>
  <c r="E40" i="20"/>
  <c r="D40" i="21"/>
  <c r="E40" i="21"/>
  <c r="D40" i="22"/>
  <c r="E40" i="22"/>
  <c r="D40" i="23"/>
  <c r="E40" i="23"/>
  <c r="D40" i="24"/>
  <c r="E40" i="24"/>
  <c r="D40" i="25"/>
  <c r="E40" i="25"/>
  <c r="D40" i="26"/>
  <c r="E40" i="26"/>
  <c r="D41" i="27"/>
  <c r="E41" i="27"/>
  <c r="D42" i="27"/>
  <c r="E42" i="27"/>
  <c r="D43" i="27"/>
  <c r="E43" i="27"/>
  <c r="D44" i="27"/>
  <c r="E44" i="27"/>
  <c r="D44" i="12"/>
  <c r="E44" i="12"/>
  <c r="D44" i="13"/>
  <c r="E44" i="13"/>
  <c r="D44" i="14"/>
  <c r="E44" i="14"/>
  <c r="D44" i="16"/>
  <c r="E44" i="16"/>
  <c r="D44" i="17"/>
  <c r="E44" i="17"/>
  <c r="D44" i="18"/>
  <c r="E44" i="18"/>
  <c r="D44" i="19"/>
  <c r="E44" i="19"/>
  <c r="D44" i="20"/>
  <c r="E44" i="20"/>
  <c r="D44" i="21"/>
  <c r="E44" i="21"/>
  <c r="D44" i="22"/>
  <c r="E44" i="22"/>
  <c r="D44" i="23"/>
  <c r="E44" i="23"/>
  <c r="D44" i="24"/>
  <c r="E44" i="24"/>
  <c r="D44" i="25"/>
  <c r="E44" i="25"/>
  <c r="D44" i="26"/>
  <c r="E44" i="26"/>
  <c r="D45" i="27"/>
  <c r="E45" i="27"/>
  <c r="I67" i="26"/>
  <c r="H129" i="26" s="1"/>
  <c r="H19" i="11" s="1"/>
  <c r="D36" i="26"/>
  <c r="E36" i="26"/>
  <c r="D37" i="26"/>
  <c r="E37" i="26"/>
  <c r="D38" i="26"/>
  <c r="E38" i="26"/>
  <c r="D39" i="26"/>
  <c r="E39" i="26"/>
  <c r="D41" i="26"/>
  <c r="E41" i="26"/>
  <c r="D42" i="26"/>
  <c r="E42" i="26"/>
  <c r="D43" i="26"/>
  <c r="E43" i="26"/>
  <c r="D45" i="26"/>
  <c r="E45" i="26"/>
  <c r="I67" i="25"/>
  <c r="H129" i="25" s="1"/>
  <c r="H18" i="11" s="1"/>
  <c r="D36" i="25"/>
  <c r="E36" i="25"/>
  <c r="D37" i="25"/>
  <c r="E37" i="25"/>
  <c r="D38" i="25"/>
  <c r="E38" i="25"/>
  <c r="D39" i="25"/>
  <c r="E39" i="25"/>
  <c r="D41" i="25"/>
  <c r="E41" i="25"/>
  <c r="D42" i="25"/>
  <c r="E42" i="25"/>
  <c r="D43" i="25"/>
  <c r="E43" i="25"/>
  <c r="D45" i="25"/>
  <c r="E45" i="25"/>
  <c r="I67" i="24"/>
  <c r="D36" i="24"/>
  <c r="E36" i="24"/>
  <c r="D37" i="24"/>
  <c r="E37" i="24"/>
  <c r="D38" i="24"/>
  <c r="E38" i="24"/>
  <c r="D39" i="24"/>
  <c r="E39" i="24"/>
  <c r="D41" i="24"/>
  <c r="E41" i="24"/>
  <c r="D42" i="24"/>
  <c r="E42" i="24"/>
  <c r="D43" i="24"/>
  <c r="E43" i="24"/>
  <c r="D45" i="24"/>
  <c r="E45" i="24"/>
  <c r="I67" i="23"/>
  <c r="H129" i="23" s="1"/>
  <c r="H16" i="11" s="1"/>
  <c r="D36" i="23"/>
  <c r="E36" i="23"/>
  <c r="D37" i="23"/>
  <c r="E37" i="23"/>
  <c r="D38" i="23"/>
  <c r="E38" i="23"/>
  <c r="D39" i="23"/>
  <c r="E39" i="23"/>
  <c r="D41" i="23"/>
  <c r="E41" i="23"/>
  <c r="D42" i="23"/>
  <c r="E42" i="23"/>
  <c r="D43" i="23"/>
  <c r="E43" i="23"/>
  <c r="D45" i="23"/>
  <c r="E45" i="23"/>
  <c r="I67" i="22"/>
  <c r="H129" i="22" s="1"/>
  <c r="H15" i="11" s="1"/>
  <c r="D36" i="22"/>
  <c r="E36" i="22"/>
  <c r="D37" i="22"/>
  <c r="E37" i="22"/>
  <c r="D38" i="22"/>
  <c r="E38" i="22"/>
  <c r="D39" i="22"/>
  <c r="E39" i="22"/>
  <c r="D41" i="22"/>
  <c r="E41" i="22"/>
  <c r="D42" i="22"/>
  <c r="E42" i="22"/>
  <c r="D43" i="22"/>
  <c r="E43" i="22"/>
  <c r="D45" i="22"/>
  <c r="E45" i="22"/>
  <c r="I67" i="21"/>
  <c r="H129" i="21" s="1"/>
  <c r="H14" i="11" s="1"/>
  <c r="D36" i="21"/>
  <c r="E36" i="21"/>
  <c r="D37" i="21"/>
  <c r="E37" i="21"/>
  <c r="D38" i="21"/>
  <c r="E38" i="21"/>
  <c r="D39" i="21"/>
  <c r="E39" i="21"/>
  <c r="D41" i="21"/>
  <c r="E41" i="21"/>
  <c r="D42" i="21"/>
  <c r="E42" i="21"/>
  <c r="D43" i="21"/>
  <c r="E43" i="21"/>
  <c r="D45" i="21"/>
  <c r="E45" i="21"/>
  <c r="I67" i="20"/>
  <c r="H129" i="20" s="1"/>
  <c r="H13" i="11" s="1"/>
  <c r="D36" i="20"/>
  <c r="E36" i="20"/>
  <c r="D37" i="20"/>
  <c r="E37" i="20"/>
  <c r="D38" i="20"/>
  <c r="E38" i="20"/>
  <c r="D39" i="20"/>
  <c r="E39" i="20"/>
  <c r="D41" i="20"/>
  <c r="E41" i="20"/>
  <c r="D42" i="20"/>
  <c r="E42" i="20"/>
  <c r="D43" i="20"/>
  <c r="E43" i="20"/>
  <c r="D45" i="20"/>
  <c r="E45" i="20"/>
  <c r="I67" i="19"/>
  <c r="H129" i="19" s="1"/>
  <c r="H12" i="11" s="1"/>
  <c r="D36" i="19"/>
  <c r="E36" i="19"/>
  <c r="D37" i="19"/>
  <c r="E37" i="19"/>
  <c r="D38" i="19"/>
  <c r="E38" i="19"/>
  <c r="D39" i="19"/>
  <c r="E39" i="19"/>
  <c r="D41" i="19"/>
  <c r="E41" i="19"/>
  <c r="D42" i="19"/>
  <c r="E42" i="19"/>
  <c r="D43" i="19"/>
  <c r="E43" i="19"/>
  <c r="D45" i="19"/>
  <c r="E45" i="19"/>
  <c r="I67" i="18"/>
  <c r="D36" i="18"/>
  <c r="E36" i="18"/>
  <c r="D37" i="18"/>
  <c r="E37" i="18"/>
  <c r="D38" i="18"/>
  <c r="E38" i="18"/>
  <c r="D39" i="18"/>
  <c r="E39" i="18"/>
  <c r="D41" i="18"/>
  <c r="E41" i="18"/>
  <c r="D42" i="18"/>
  <c r="E42" i="18"/>
  <c r="D43" i="18"/>
  <c r="E43" i="18"/>
  <c r="D45" i="18"/>
  <c r="E45" i="18"/>
  <c r="I67" i="17"/>
  <c r="H129" i="17" s="1"/>
  <c r="H10" i="11" s="1"/>
  <c r="D36" i="17"/>
  <c r="E36" i="17"/>
  <c r="D37" i="17"/>
  <c r="E37" i="17"/>
  <c r="D38" i="17"/>
  <c r="E38" i="17"/>
  <c r="D39" i="17"/>
  <c r="E39" i="17"/>
  <c r="D41" i="17"/>
  <c r="E41" i="17"/>
  <c r="D42" i="17"/>
  <c r="E42" i="17"/>
  <c r="D43" i="17"/>
  <c r="E43" i="17"/>
  <c r="D45" i="17"/>
  <c r="E45" i="17"/>
  <c r="I67" i="16"/>
  <c r="H129" i="16" s="1"/>
  <c r="D36" i="16"/>
  <c r="E36" i="16"/>
  <c r="D37" i="16"/>
  <c r="E37" i="16"/>
  <c r="D38" i="16"/>
  <c r="E38" i="16"/>
  <c r="D39" i="16"/>
  <c r="E39" i="16"/>
  <c r="D41" i="16"/>
  <c r="E41" i="16"/>
  <c r="D42" i="16"/>
  <c r="E42" i="16"/>
  <c r="D43" i="16"/>
  <c r="E43" i="16"/>
  <c r="D45" i="16"/>
  <c r="E45" i="16"/>
  <c r="I67" i="14"/>
  <c r="H129" i="14" s="1"/>
  <c r="H8" i="11" s="1"/>
  <c r="D36" i="14"/>
  <c r="E36" i="14"/>
  <c r="D37" i="14"/>
  <c r="E37" i="14"/>
  <c r="D38" i="14"/>
  <c r="E38" i="14"/>
  <c r="D39" i="14"/>
  <c r="E39" i="14"/>
  <c r="D41" i="14"/>
  <c r="E41" i="14"/>
  <c r="D42" i="14"/>
  <c r="E42" i="14"/>
  <c r="D43" i="14"/>
  <c r="E43" i="14"/>
  <c r="D45" i="14"/>
  <c r="E45" i="14"/>
  <c r="I67" i="13"/>
  <c r="H129" i="13" s="1"/>
  <c r="H7" i="11" s="1"/>
  <c r="D36" i="13"/>
  <c r="E36" i="13"/>
  <c r="D37" i="13"/>
  <c r="E37" i="13"/>
  <c r="D38" i="13"/>
  <c r="E38" i="13"/>
  <c r="D39" i="13"/>
  <c r="E39" i="13"/>
  <c r="D41" i="13"/>
  <c r="E41" i="13"/>
  <c r="D42" i="13"/>
  <c r="E42" i="13"/>
  <c r="D43" i="13"/>
  <c r="E43" i="13"/>
  <c r="D45" i="13"/>
  <c r="E45" i="13"/>
  <c r="I67" i="12"/>
  <c r="H129" i="12" s="1"/>
  <c r="H6" i="11" s="1"/>
  <c r="D36" i="12"/>
  <c r="E36" i="12"/>
  <c r="D37" i="12"/>
  <c r="E37" i="12"/>
  <c r="D38" i="12"/>
  <c r="E38" i="12"/>
  <c r="D39" i="12"/>
  <c r="E39" i="12"/>
  <c r="D41" i="12"/>
  <c r="E41" i="12"/>
  <c r="D42" i="12"/>
  <c r="E42" i="12"/>
  <c r="D43" i="12"/>
  <c r="E43" i="12"/>
  <c r="D45" i="12"/>
  <c r="E45" i="12"/>
  <c r="G25" i="1"/>
  <c r="G26" i="1"/>
  <c r="G27" i="1"/>
  <c r="G28" i="1"/>
  <c r="D49" i="27"/>
  <c r="E49" i="27"/>
  <c r="D49" i="12"/>
  <c r="E49" i="12"/>
  <c r="D49" i="13"/>
  <c r="E49" i="13"/>
  <c r="D49" i="14"/>
  <c r="E49" i="14"/>
  <c r="D49" i="16"/>
  <c r="E49" i="16"/>
  <c r="D49" i="17"/>
  <c r="E49" i="17"/>
  <c r="D49" i="18"/>
  <c r="E49" i="18"/>
  <c r="D49" i="19"/>
  <c r="E49" i="19"/>
  <c r="D49" i="20"/>
  <c r="E49" i="20"/>
  <c r="D49" i="21"/>
  <c r="E49" i="21"/>
  <c r="D49" i="22"/>
  <c r="E49" i="22"/>
  <c r="D49" i="23"/>
  <c r="E49" i="23"/>
  <c r="D49" i="24"/>
  <c r="E49" i="24"/>
  <c r="D49" i="25"/>
  <c r="E49" i="25"/>
  <c r="D49" i="26"/>
  <c r="E49" i="26"/>
  <c r="D50" i="27"/>
  <c r="E50" i="27"/>
  <c r="D50" i="12"/>
  <c r="E50" i="12"/>
  <c r="D50" i="13"/>
  <c r="E50" i="13"/>
  <c r="D50" i="14"/>
  <c r="E50" i="14"/>
  <c r="D50" i="16"/>
  <c r="E50" i="16"/>
  <c r="D50" i="17"/>
  <c r="E50" i="17"/>
  <c r="D50" i="18"/>
  <c r="E50" i="18"/>
  <c r="D50" i="19"/>
  <c r="E50" i="19"/>
  <c r="D50" i="20"/>
  <c r="E50" i="20"/>
  <c r="D50" i="21"/>
  <c r="E50" i="21"/>
  <c r="D50" i="22"/>
  <c r="E50" i="22"/>
  <c r="D50" i="23"/>
  <c r="E50" i="23"/>
  <c r="D50" i="24"/>
  <c r="E50" i="24"/>
  <c r="D50" i="25"/>
  <c r="E50" i="25"/>
  <c r="D50" i="26"/>
  <c r="E50" i="26"/>
  <c r="D51" i="27"/>
  <c r="E51" i="27"/>
  <c r="D51" i="12"/>
  <c r="E51" i="12"/>
  <c r="D51" i="13"/>
  <c r="E51" i="13"/>
  <c r="D51" i="14"/>
  <c r="E51" i="14"/>
  <c r="D51" i="16"/>
  <c r="E51" i="16"/>
  <c r="D51" i="17"/>
  <c r="E51" i="17"/>
  <c r="D51" i="18"/>
  <c r="E51" i="18"/>
  <c r="D51" i="19"/>
  <c r="E51" i="19"/>
  <c r="D51" i="20"/>
  <c r="E51" i="20"/>
  <c r="D51" i="21"/>
  <c r="E51" i="21"/>
  <c r="D51" i="22"/>
  <c r="E51" i="22"/>
  <c r="D51" i="23"/>
  <c r="E51" i="23"/>
  <c r="D51" i="24"/>
  <c r="E51" i="24"/>
  <c r="D51" i="25"/>
  <c r="E51" i="25"/>
  <c r="D51" i="26"/>
  <c r="E51" i="26"/>
  <c r="H109" i="1"/>
  <c r="H110" i="1"/>
  <c r="H111" i="1"/>
  <c r="H112" i="1"/>
  <c r="H113" i="1"/>
  <c r="F103" i="12"/>
  <c r="H103" i="12" s="1"/>
  <c r="F103" i="13"/>
  <c r="H103" i="13" s="1"/>
  <c r="F103" i="14"/>
  <c r="H103" i="14" s="1"/>
  <c r="F103" i="16"/>
  <c r="H103" i="16" s="1"/>
  <c r="F103" i="17"/>
  <c r="H103" i="17" s="1"/>
  <c r="F103" i="18"/>
  <c r="H103" i="18" s="1"/>
  <c r="F103" i="19"/>
  <c r="H103" i="19" s="1"/>
  <c r="F103" i="20"/>
  <c r="H103" i="20" s="1"/>
  <c r="F103" i="21"/>
  <c r="H103" i="21" s="1"/>
  <c r="F103" i="22"/>
  <c r="H103" i="22" s="1"/>
  <c r="F103" i="23"/>
  <c r="H103" i="23" s="1"/>
  <c r="F103" i="24"/>
  <c r="H103" i="24" s="1"/>
  <c r="F103" i="25"/>
  <c r="H103" i="25" s="1"/>
  <c r="F103" i="26"/>
  <c r="H103" i="26" s="1"/>
  <c r="F103" i="27"/>
  <c r="H103" i="27" s="1"/>
  <c r="F104" i="12"/>
  <c r="H104" i="12" s="1"/>
  <c r="F104" i="13"/>
  <c r="H104" i="13" s="1"/>
  <c r="F104" i="14"/>
  <c r="H104" i="14" s="1"/>
  <c r="F104" i="16"/>
  <c r="H104" i="16" s="1"/>
  <c r="F104" i="17"/>
  <c r="H104" i="17" s="1"/>
  <c r="F104" i="18"/>
  <c r="H104" i="18" s="1"/>
  <c r="F104" i="19"/>
  <c r="H104" i="19" s="1"/>
  <c r="F104" i="20"/>
  <c r="H104" i="20" s="1"/>
  <c r="F104" i="21"/>
  <c r="H104" i="21" s="1"/>
  <c r="F104" i="22"/>
  <c r="H104" i="22" s="1"/>
  <c r="F104" i="23"/>
  <c r="H104" i="23" s="1"/>
  <c r="F104" i="24"/>
  <c r="H104" i="24" s="1"/>
  <c r="F104" i="25"/>
  <c r="H104" i="25" s="1"/>
  <c r="F104" i="26"/>
  <c r="H104" i="26" s="1"/>
  <c r="F104" i="27"/>
  <c r="H104" i="27" s="1"/>
  <c r="F105" i="12"/>
  <c r="H105" i="12" s="1"/>
  <c r="F105" i="13"/>
  <c r="H105" i="13" s="1"/>
  <c r="F105" i="14"/>
  <c r="H105" i="14" s="1"/>
  <c r="F105" i="16"/>
  <c r="H105" i="16" s="1"/>
  <c r="F105" i="17"/>
  <c r="H105" i="17" s="1"/>
  <c r="F105" i="18"/>
  <c r="H105" i="18" s="1"/>
  <c r="F105" i="19"/>
  <c r="H105" i="19" s="1"/>
  <c r="F105" i="20"/>
  <c r="H105" i="20" s="1"/>
  <c r="F105" i="21"/>
  <c r="H105" i="21" s="1"/>
  <c r="F105" i="22"/>
  <c r="H105" i="22" s="1"/>
  <c r="F105" i="23"/>
  <c r="H105" i="23" s="1"/>
  <c r="F105" i="24"/>
  <c r="H105" i="24" s="1"/>
  <c r="F105" i="25"/>
  <c r="H105" i="25" s="1"/>
  <c r="F105" i="26"/>
  <c r="H105" i="26" s="1"/>
  <c r="F105" i="27"/>
  <c r="H105" i="27" s="1"/>
  <c r="F106" i="12"/>
  <c r="H106" i="12" s="1"/>
  <c r="F106" i="13"/>
  <c r="H106" i="13" s="1"/>
  <c r="F106" i="14"/>
  <c r="H106" i="14" s="1"/>
  <c r="F106" i="16"/>
  <c r="H106" i="16" s="1"/>
  <c r="F106" i="17"/>
  <c r="H106" i="17" s="1"/>
  <c r="F106" i="18"/>
  <c r="H106" i="18" s="1"/>
  <c r="F106" i="19"/>
  <c r="H106" i="19" s="1"/>
  <c r="F107" i="19"/>
  <c r="H107" i="19" s="1"/>
  <c r="F108" i="19"/>
  <c r="H108" i="19" s="1"/>
  <c r="F106" i="20"/>
  <c r="H106" i="20" s="1"/>
  <c r="F106" i="21"/>
  <c r="H106" i="21" s="1"/>
  <c r="F106" i="22"/>
  <c r="H106" i="22" s="1"/>
  <c r="F106" i="23"/>
  <c r="H106" i="23" s="1"/>
  <c r="F106" i="24"/>
  <c r="H106" i="24" s="1"/>
  <c r="F106" i="25"/>
  <c r="H106" i="25" s="1"/>
  <c r="F106" i="26"/>
  <c r="H106" i="26" s="1"/>
  <c r="F106" i="27"/>
  <c r="H106" i="27" s="1"/>
  <c r="F107" i="12"/>
  <c r="H107" i="12" s="1"/>
  <c r="F107" i="13"/>
  <c r="H107" i="13" s="1"/>
  <c r="F107" i="14"/>
  <c r="H107" i="14" s="1"/>
  <c r="F107" i="16"/>
  <c r="H107" i="16" s="1"/>
  <c r="F107" i="17"/>
  <c r="H107" i="17" s="1"/>
  <c r="F107" i="18"/>
  <c r="H107" i="18" s="1"/>
  <c r="F107" i="20"/>
  <c r="H107" i="20" s="1"/>
  <c r="F107" i="21"/>
  <c r="H107" i="21" s="1"/>
  <c r="F107" i="22"/>
  <c r="H107" i="22" s="1"/>
  <c r="F107" i="23"/>
  <c r="H107" i="23" s="1"/>
  <c r="F107" i="24"/>
  <c r="H107" i="24" s="1"/>
  <c r="F107" i="25"/>
  <c r="H107" i="25" s="1"/>
  <c r="F107" i="26"/>
  <c r="H107" i="26" s="1"/>
  <c r="F107" i="27"/>
  <c r="H107" i="27" s="1"/>
  <c r="F108" i="12"/>
  <c r="H108" i="12" s="1"/>
  <c r="F108" i="13"/>
  <c r="H108" i="13" s="1"/>
  <c r="F108" i="14"/>
  <c r="H108" i="14" s="1"/>
  <c r="F108" i="16"/>
  <c r="H108" i="16" s="1"/>
  <c r="F108" i="17"/>
  <c r="H108" i="17" s="1"/>
  <c r="F108" i="18"/>
  <c r="H108" i="18" s="1"/>
  <c r="F108" i="20"/>
  <c r="H108" i="20" s="1"/>
  <c r="F108" i="21"/>
  <c r="H108" i="21" s="1"/>
  <c r="F108" i="22"/>
  <c r="H108" i="22" s="1"/>
  <c r="F108" i="23"/>
  <c r="H108" i="23" s="1"/>
  <c r="F108" i="24"/>
  <c r="H108" i="24" s="1"/>
  <c r="F108" i="25"/>
  <c r="H108" i="25" s="1"/>
  <c r="F108" i="26"/>
  <c r="H108" i="26" s="1"/>
  <c r="F108" i="27"/>
  <c r="H108" i="27" s="1"/>
  <c r="H87" i="1"/>
  <c r="H88" i="1"/>
  <c r="H89" i="1"/>
  <c r="H90" i="1"/>
  <c r="H91" i="1"/>
  <c r="H92" i="1"/>
  <c r="D83" i="12"/>
  <c r="F83" i="12"/>
  <c r="D83" i="13"/>
  <c r="F83" i="13"/>
  <c r="D83" i="14"/>
  <c r="F83" i="14"/>
  <c r="D83" i="16"/>
  <c r="F83" i="16"/>
  <c r="D83" i="17"/>
  <c r="F83" i="17"/>
  <c r="D83" i="18"/>
  <c r="F83" i="18"/>
  <c r="D83" i="19"/>
  <c r="F83" i="19"/>
  <c r="D83" i="20"/>
  <c r="F83" i="20"/>
  <c r="D83" i="21"/>
  <c r="F83" i="21"/>
  <c r="D84" i="21"/>
  <c r="F84" i="21"/>
  <c r="D85" i="21"/>
  <c r="F85" i="21"/>
  <c r="D83" i="22"/>
  <c r="F83" i="22"/>
  <c r="D84" i="22"/>
  <c r="F84" i="22"/>
  <c r="D85" i="22"/>
  <c r="F85" i="22"/>
  <c r="D83" i="23"/>
  <c r="F83" i="23"/>
  <c r="D83" i="24"/>
  <c r="F83" i="24"/>
  <c r="D84" i="24"/>
  <c r="F84" i="24"/>
  <c r="D85" i="24"/>
  <c r="F85" i="24"/>
  <c r="D73" i="24"/>
  <c r="F73" i="24"/>
  <c r="D74" i="24"/>
  <c r="F74" i="24"/>
  <c r="D75" i="24"/>
  <c r="F75" i="24"/>
  <c r="D76" i="24"/>
  <c r="F76" i="24"/>
  <c r="D77" i="24"/>
  <c r="F77" i="24"/>
  <c r="D78" i="24"/>
  <c r="F78" i="24"/>
  <c r="D83" i="25"/>
  <c r="F83" i="25"/>
  <c r="D83" i="26"/>
  <c r="F83" i="26"/>
  <c r="D83" i="27"/>
  <c r="F83" i="27"/>
  <c r="D84" i="27"/>
  <c r="F84" i="27"/>
  <c r="D85" i="27"/>
  <c r="F85" i="27"/>
  <c r="D84" i="12"/>
  <c r="F84" i="12"/>
  <c r="D84" i="13"/>
  <c r="F84" i="13"/>
  <c r="D84" i="14"/>
  <c r="F84" i="14"/>
  <c r="D84" i="16"/>
  <c r="F84" i="16"/>
  <c r="D84" i="17"/>
  <c r="F84" i="17"/>
  <c r="D84" i="18"/>
  <c r="F84" i="18"/>
  <c r="D84" i="19"/>
  <c r="F84" i="19"/>
  <c r="D84" i="20"/>
  <c r="F84" i="20"/>
  <c r="D84" i="23"/>
  <c r="F84" i="23"/>
  <c r="D84" i="25"/>
  <c r="F84" i="25"/>
  <c r="D84" i="26"/>
  <c r="F84" i="26"/>
  <c r="D85" i="12"/>
  <c r="F85" i="12"/>
  <c r="D85" i="13"/>
  <c r="F85" i="13"/>
  <c r="D85" i="14"/>
  <c r="F85" i="14"/>
  <c r="D85" i="16"/>
  <c r="F85" i="16"/>
  <c r="D85" i="17"/>
  <c r="F85" i="17"/>
  <c r="D85" i="18"/>
  <c r="F85" i="18"/>
  <c r="D85" i="19"/>
  <c r="F85" i="19"/>
  <c r="D85" i="20"/>
  <c r="F85" i="20"/>
  <c r="D85" i="23"/>
  <c r="F85" i="23"/>
  <c r="D85" i="25"/>
  <c r="F85" i="25"/>
  <c r="D85" i="26"/>
  <c r="F85" i="26"/>
  <c r="D73" i="12"/>
  <c r="F73" i="12"/>
  <c r="D73" i="13"/>
  <c r="F73" i="13"/>
  <c r="D73" i="14"/>
  <c r="F73" i="14"/>
  <c r="D73" i="16"/>
  <c r="F73" i="16"/>
  <c r="D73" i="17"/>
  <c r="F73" i="17"/>
  <c r="D73" i="18"/>
  <c r="F73" i="18"/>
  <c r="D73" i="19"/>
  <c r="F73" i="19"/>
  <c r="D73" i="20"/>
  <c r="F73" i="20"/>
  <c r="D73" i="21"/>
  <c r="F73" i="21"/>
  <c r="D73" i="22"/>
  <c r="F73" i="22"/>
  <c r="D73" i="23"/>
  <c r="F73" i="23"/>
  <c r="D73" i="25"/>
  <c r="F73" i="25"/>
  <c r="D73" i="26"/>
  <c r="F73" i="26"/>
  <c r="D73" i="27"/>
  <c r="F73" i="27"/>
  <c r="D74" i="12"/>
  <c r="F74" i="12"/>
  <c r="D74" i="13"/>
  <c r="F74" i="13"/>
  <c r="D74" i="14"/>
  <c r="F74" i="14"/>
  <c r="D74" i="16"/>
  <c r="F74" i="16"/>
  <c r="D74" i="17"/>
  <c r="F74" i="17"/>
  <c r="D74" i="18"/>
  <c r="F74" i="18"/>
  <c r="D74" i="19"/>
  <c r="F74" i="19"/>
  <c r="D74" i="20"/>
  <c r="F74" i="20"/>
  <c r="D74" i="21"/>
  <c r="F74" i="21"/>
  <c r="D74" i="22"/>
  <c r="F74" i="22"/>
  <c r="D74" i="23"/>
  <c r="F74" i="23"/>
  <c r="D74" i="25"/>
  <c r="F74" i="25"/>
  <c r="D74" i="26"/>
  <c r="F74" i="26"/>
  <c r="D74" i="27"/>
  <c r="F74" i="27"/>
  <c r="D75" i="12"/>
  <c r="F75" i="12"/>
  <c r="D75" i="13"/>
  <c r="F75" i="13"/>
  <c r="D75" i="14"/>
  <c r="F75" i="14"/>
  <c r="D75" i="16"/>
  <c r="F75" i="16"/>
  <c r="D75" i="17"/>
  <c r="F75" i="17"/>
  <c r="D75" i="18"/>
  <c r="F75" i="18"/>
  <c r="D75" i="19"/>
  <c r="F75" i="19"/>
  <c r="D75" i="20"/>
  <c r="F75" i="20"/>
  <c r="D75" i="21"/>
  <c r="F75" i="21"/>
  <c r="D75" i="22"/>
  <c r="F75" i="22"/>
  <c r="D75" i="23"/>
  <c r="F75" i="23"/>
  <c r="D75" i="25"/>
  <c r="F75" i="25"/>
  <c r="D75" i="26"/>
  <c r="F75" i="26"/>
  <c r="D75" i="27"/>
  <c r="F75" i="27"/>
  <c r="D76" i="12"/>
  <c r="F76" i="12"/>
  <c r="D76" i="13"/>
  <c r="F76" i="13"/>
  <c r="D76" i="14"/>
  <c r="F76" i="14"/>
  <c r="D76" i="16"/>
  <c r="F76" i="16"/>
  <c r="D77" i="16"/>
  <c r="F77" i="16"/>
  <c r="D78" i="16"/>
  <c r="F78" i="16"/>
  <c r="D76" i="17"/>
  <c r="F76" i="17"/>
  <c r="D76" i="18"/>
  <c r="F76" i="18"/>
  <c r="D76" i="19"/>
  <c r="F76" i="19"/>
  <c r="D76" i="20"/>
  <c r="F76" i="20"/>
  <c r="D76" i="21"/>
  <c r="F76" i="21"/>
  <c r="D77" i="21"/>
  <c r="F77" i="21"/>
  <c r="D78" i="21"/>
  <c r="F78" i="21"/>
  <c r="D76" i="22"/>
  <c r="F76" i="22"/>
  <c r="D76" i="23"/>
  <c r="F76" i="23"/>
  <c r="D76" i="25"/>
  <c r="F76" i="25"/>
  <c r="D76" i="26"/>
  <c r="F76" i="26"/>
  <c r="D77" i="26"/>
  <c r="F77" i="26"/>
  <c r="D78" i="26"/>
  <c r="F78" i="26"/>
  <c r="D76" i="27"/>
  <c r="F76" i="27"/>
  <c r="D77" i="27"/>
  <c r="F77" i="27"/>
  <c r="D78" i="27"/>
  <c r="F78" i="27"/>
  <c r="D77" i="12"/>
  <c r="F77" i="12"/>
  <c r="D77" i="13"/>
  <c r="F77" i="13"/>
  <c r="D77" i="14"/>
  <c r="F77" i="14"/>
  <c r="D78" i="14"/>
  <c r="F78" i="14"/>
  <c r="D77" i="17"/>
  <c r="F77" i="17"/>
  <c r="D77" i="18"/>
  <c r="F77" i="18"/>
  <c r="D77" i="19"/>
  <c r="F77" i="19"/>
  <c r="D77" i="20"/>
  <c r="F77" i="20"/>
  <c r="D77" i="22"/>
  <c r="F77" i="22"/>
  <c r="D77" i="23"/>
  <c r="F77" i="23"/>
  <c r="D78" i="23"/>
  <c r="F78" i="23"/>
  <c r="D77" i="25"/>
  <c r="F77" i="25"/>
  <c r="D78" i="12"/>
  <c r="F78" i="12"/>
  <c r="D78" i="13"/>
  <c r="F78" i="13"/>
  <c r="D78" i="17"/>
  <c r="F78" i="17"/>
  <c r="D78" i="18"/>
  <c r="F78" i="18"/>
  <c r="D78" i="19"/>
  <c r="F78" i="19"/>
  <c r="D78" i="20"/>
  <c r="F78" i="20"/>
  <c r="D78" i="22"/>
  <c r="F78" i="22"/>
  <c r="D78" i="25"/>
  <c r="F78" i="25"/>
  <c r="I118" i="12"/>
  <c r="L129" i="12" s="1"/>
  <c r="L6" i="11" s="1"/>
  <c r="I118" i="13"/>
  <c r="L129" i="13" s="1"/>
  <c r="L7" i="11" s="1"/>
  <c r="I118" i="14"/>
  <c r="L129" i="14" s="1"/>
  <c r="L8" i="11" s="1"/>
  <c r="I118" i="16"/>
  <c r="L129" i="16" s="1"/>
  <c r="L9" i="11" s="1"/>
  <c r="I118" i="17"/>
  <c r="L129" i="17" s="1"/>
  <c r="L10" i="11" s="1"/>
  <c r="I118" i="18"/>
  <c r="L129" i="18" s="1"/>
  <c r="L11" i="11" s="1"/>
  <c r="G16" i="19"/>
  <c r="I118" i="19"/>
  <c r="L129" i="19" s="1"/>
  <c r="L12" i="11" s="1"/>
  <c r="G15" i="20"/>
  <c r="I118" i="20"/>
  <c r="L129" i="20" s="1"/>
  <c r="L13" i="11" s="1"/>
  <c r="I118" i="21"/>
  <c r="L129" i="21" s="1"/>
  <c r="L14" i="11" s="1"/>
  <c r="I118" i="22"/>
  <c r="L129" i="22" s="1"/>
  <c r="L15" i="11" s="1"/>
  <c r="I118" i="23"/>
  <c r="L129" i="23" s="1"/>
  <c r="L16" i="11" s="1"/>
  <c r="G11" i="24"/>
  <c r="G16" i="24"/>
  <c r="G20" i="24"/>
  <c r="G23" i="24"/>
  <c r="I118" i="24"/>
  <c r="L129" i="24" s="1"/>
  <c r="L17" i="11" s="1"/>
  <c r="I118" i="25"/>
  <c r="L129" i="25" s="1"/>
  <c r="L18" i="11" s="1"/>
  <c r="I118" i="26"/>
  <c r="L129" i="26" s="1"/>
  <c r="L19" i="11" s="1"/>
  <c r="I118" i="27"/>
  <c r="D17" i="11"/>
  <c r="B1" i="27"/>
  <c r="B10" i="27"/>
  <c r="C10" i="27"/>
  <c r="B11" i="27"/>
  <c r="C11" i="27"/>
  <c r="B12" i="27"/>
  <c r="C12" i="27"/>
  <c r="B13" i="27"/>
  <c r="C13" i="27"/>
  <c r="B14" i="27"/>
  <c r="C14" i="27"/>
  <c r="B15" i="27"/>
  <c r="C15" i="27"/>
  <c r="B16" i="27"/>
  <c r="C16" i="27"/>
  <c r="B17" i="27"/>
  <c r="C17" i="27"/>
  <c r="B18" i="27"/>
  <c r="C18" i="27"/>
  <c r="B19" i="27"/>
  <c r="C19" i="27"/>
  <c r="B20" i="27"/>
  <c r="C20" i="27"/>
  <c r="B21" i="27"/>
  <c r="C21" i="27"/>
  <c r="B22" i="27"/>
  <c r="C22" i="27"/>
  <c r="B23" i="27"/>
  <c r="C23" i="27"/>
  <c r="B24" i="27"/>
  <c r="C24" i="27"/>
  <c r="B49" i="27"/>
  <c r="B50" i="27"/>
  <c r="B51" i="27"/>
  <c r="B73" i="27"/>
  <c r="C73" i="27"/>
  <c r="G73" i="27"/>
  <c r="B74" i="27"/>
  <c r="C74" i="27"/>
  <c r="G74" i="27"/>
  <c r="B75" i="27"/>
  <c r="C75" i="27"/>
  <c r="G75" i="27"/>
  <c r="B76" i="27"/>
  <c r="C76" i="27"/>
  <c r="G76" i="27"/>
  <c r="B77" i="27"/>
  <c r="C77" i="27"/>
  <c r="G77" i="27"/>
  <c r="B78" i="27"/>
  <c r="C78" i="27"/>
  <c r="G78" i="27"/>
  <c r="E79" i="27"/>
  <c r="B83" i="27"/>
  <c r="C83" i="27"/>
  <c r="G83" i="27"/>
  <c r="B84" i="27"/>
  <c r="C84" i="27"/>
  <c r="G84" i="27"/>
  <c r="B85" i="27"/>
  <c r="C85" i="27"/>
  <c r="G85" i="27"/>
  <c r="E86" i="27"/>
  <c r="B90" i="27"/>
  <c r="D90" i="27"/>
  <c r="B91" i="27"/>
  <c r="D91" i="27"/>
  <c r="J129" i="27"/>
  <c r="J20" i="11" s="1"/>
  <c r="B103" i="27"/>
  <c r="D103" i="27"/>
  <c r="B104" i="27"/>
  <c r="D104" i="27"/>
  <c r="B105" i="27"/>
  <c r="D105" i="27"/>
  <c r="B106" i="27"/>
  <c r="D106" i="27"/>
  <c r="B107" i="27"/>
  <c r="D107" i="27"/>
  <c r="B108" i="27"/>
  <c r="D108" i="27"/>
  <c r="B113" i="27"/>
  <c r="B114" i="27"/>
  <c r="B115" i="27"/>
  <c r="B116" i="27"/>
  <c r="B117" i="27"/>
  <c r="A129" i="27"/>
  <c r="B129" i="27"/>
  <c r="B20" i="11" s="1"/>
  <c r="B1" i="26"/>
  <c r="B10" i="26"/>
  <c r="B11" i="26"/>
  <c r="C11" i="26"/>
  <c r="B12" i="26"/>
  <c r="C12" i="26"/>
  <c r="B13" i="26"/>
  <c r="C13" i="26"/>
  <c r="B14" i="26"/>
  <c r="C14" i="26"/>
  <c r="B15" i="26"/>
  <c r="C15" i="26"/>
  <c r="B16" i="26"/>
  <c r="C16" i="26"/>
  <c r="B17" i="26"/>
  <c r="C17" i="26"/>
  <c r="B18" i="26"/>
  <c r="C18" i="26"/>
  <c r="B19" i="26"/>
  <c r="C19" i="26"/>
  <c r="B20" i="26"/>
  <c r="C20" i="26"/>
  <c r="B21" i="26"/>
  <c r="C21" i="26"/>
  <c r="B22" i="26"/>
  <c r="C22" i="26"/>
  <c r="B23" i="26"/>
  <c r="C23" i="26"/>
  <c r="B24" i="26"/>
  <c r="C24" i="26"/>
  <c r="B49" i="26"/>
  <c r="B50" i="26"/>
  <c r="B51" i="26"/>
  <c r="B73" i="26"/>
  <c r="C73" i="26"/>
  <c r="G73" i="26"/>
  <c r="B74" i="26"/>
  <c r="C74" i="26"/>
  <c r="G74" i="26"/>
  <c r="B75" i="26"/>
  <c r="C75" i="26"/>
  <c r="G75" i="26"/>
  <c r="B76" i="26"/>
  <c r="C76" i="26"/>
  <c r="G76" i="26"/>
  <c r="B77" i="26"/>
  <c r="C77" i="26"/>
  <c r="G77" i="26"/>
  <c r="B78" i="26"/>
  <c r="C78" i="26"/>
  <c r="G78" i="26"/>
  <c r="E79" i="26"/>
  <c r="B83" i="26"/>
  <c r="C83" i="26"/>
  <c r="G83" i="26"/>
  <c r="B84" i="26"/>
  <c r="C84" i="26"/>
  <c r="G84" i="26"/>
  <c r="B85" i="26"/>
  <c r="C85" i="26"/>
  <c r="G85" i="26"/>
  <c r="E86" i="26"/>
  <c r="B90" i="26"/>
  <c r="D90" i="26"/>
  <c r="B91" i="26"/>
  <c r="D91" i="26"/>
  <c r="J129" i="26"/>
  <c r="J19" i="11" s="1"/>
  <c r="B103" i="26"/>
  <c r="D103" i="26"/>
  <c r="B104" i="26"/>
  <c r="D104" i="26"/>
  <c r="B105" i="26"/>
  <c r="D105" i="26"/>
  <c r="B106" i="26"/>
  <c r="D106" i="26"/>
  <c r="B107" i="26"/>
  <c r="D107" i="26"/>
  <c r="B108" i="26"/>
  <c r="D108" i="26"/>
  <c r="B113" i="26"/>
  <c r="B114" i="26"/>
  <c r="B115" i="26"/>
  <c r="B116" i="26"/>
  <c r="B117" i="26"/>
  <c r="A129" i="26"/>
  <c r="A19" i="11" s="1"/>
  <c r="B129" i="26"/>
  <c r="B19" i="11" s="1"/>
  <c r="B1" i="25"/>
  <c r="B10" i="25"/>
  <c r="C10" i="25"/>
  <c r="B11" i="25"/>
  <c r="C11" i="25"/>
  <c r="B12" i="25"/>
  <c r="C12" i="25"/>
  <c r="B13" i="25"/>
  <c r="C13" i="25"/>
  <c r="B14" i="25"/>
  <c r="C14" i="25"/>
  <c r="B15" i="25"/>
  <c r="C15" i="25"/>
  <c r="B16" i="25"/>
  <c r="C16" i="25"/>
  <c r="B17" i="25"/>
  <c r="C17" i="25"/>
  <c r="B18" i="25"/>
  <c r="C18" i="25"/>
  <c r="B19" i="25"/>
  <c r="C19" i="25"/>
  <c r="B20" i="25"/>
  <c r="C20" i="25"/>
  <c r="B21" i="25"/>
  <c r="C21" i="25"/>
  <c r="B22" i="25"/>
  <c r="C22" i="25"/>
  <c r="B23" i="25"/>
  <c r="C23" i="25"/>
  <c r="B24" i="25"/>
  <c r="C24" i="25"/>
  <c r="B49" i="25"/>
  <c r="B50" i="25"/>
  <c r="B51" i="25"/>
  <c r="B73" i="25"/>
  <c r="C73" i="25"/>
  <c r="G73" i="25"/>
  <c r="B74" i="25"/>
  <c r="C74" i="25"/>
  <c r="G74" i="25"/>
  <c r="B75" i="25"/>
  <c r="C75" i="25"/>
  <c r="G75" i="25"/>
  <c r="B76" i="25"/>
  <c r="C76" i="25"/>
  <c r="G76" i="25"/>
  <c r="B77" i="25"/>
  <c r="C77" i="25"/>
  <c r="G77" i="25"/>
  <c r="B78" i="25"/>
  <c r="C78" i="25"/>
  <c r="G78" i="25"/>
  <c r="E79" i="25"/>
  <c r="B83" i="25"/>
  <c r="C83" i="25"/>
  <c r="G83" i="25"/>
  <c r="B84" i="25"/>
  <c r="C84" i="25"/>
  <c r="G84" i="25"/>
  <c r="B85" i="25"/>
  <c r="C85" i="25"/>
  <c r="G85" i="25"/>
  <c r="E86" i="25"/>
  <c r="B90" i="25"/>
  <c r="D90" i="25"/>
  <c r="B91" i="25"/>
  <c r="D91" i="25"/>
  <c r="J129" i="25"/>
  <c r="J18" i="11" s="1"/>
  <c r="B103" i="25"/>
  <c r="D103" i="25"/>
  <c r="B104" i="25"/>
  <c r="D104" i="25"/>
  <c r="B105" i="25"/>
  <c r="D105" i="25"/>
  <c r="B106" i="25"/>
  <c r="D106" i="25"/>
  <c r="B107" i="25"/>
  <c r="D107" i="25"/>
  <c r="B108" i="25"/>
  <c r="D108" i="25"/>
  <c r="B113" i="25"/>
  <c r="B114" i="25"/>
  <c r="B115" i="25"/>
  <c r="B116" i="25"/>
  <c r="B117" i="25"/>
  <c r="A129" i="25"/>
  <c r="A18" i="11" s="1"/>
  <c r="B129" i="25"/>
  <c r="B18" i="11" s="1"/>
  <c r="B1" i="24"/>
  <c r="B10" i="24"/>
  <c r="C10" i="24"/>
  <c r="B11" i="24"/>
  <c r="C11" i="24"/>
  <c r="B12" i="24"/>
  <c r="C12" i="24"/>
  <c r="B13" i="24"/>
  <c r="C13" i="24"/>
  <c r="B14" i="24"/>
  <c r="C14" i="24"/>
  <c r="B15" i="24"/>
  <c r="C15" i="24"/>
  <c r="B16" i="24"/>
  <c r="C16" i="24"/>
  <c r="B17" i="24"/>
  <c r="C17" i="24"/>
  <c r="B18" i="24"/>
  <c r="C18" i="24"/>
  <c r="B19" i="24"/>
  <c r="C19" i="24"/>
  <c r="B20" i="24"/>
  <c r="C20" i="24"/>
  <c r="B21" i="24"/>
  <c r="C21" i="24"/>
  <c r="B22" i="24"/>
  <c r="C22" i="24"/>
  <c r="B23" i="24"/>
  <c r="C23" i="24"/>
  <c r="B24" i="24"/>
  <c r="C24" i="24"/>
  <c r="B49" i="24"/>
  <c r="B50" i="24"/>
  <c r="B51" i="24"/>
  <c r="B73" i="24"/>
  <c r="C73" i="24"/>
  <c r="G73" i="24"/>
  <c r="B74" i="24"/>
  <c r="C74" i="24"/>
  <c r="G74" i="24"/>
  <c r="B75" i="24"/>
  <c r="C75" i="24"/>
  <c r="G75" i="24"/>
  <c r="B76" i="24"/>
  <c r="C76" i="24"/>
  <c r="G76" i="24"/>
  <c r="B77" i="24"/>
  <c r="C77" i="24"/>
  <c r="G77" i="24"/>
  <c r="B78" i="24"/>
  <c r="C78" i="24"/>
  <c r="G78" i="24"/>
  <c r="E79" i="24"/>
  <c r="B83" i="24"/>
  <c r="C83" i="24"/>
  <c r="G83" i="24"/>
  <c r="B84" i="24"/>
  <c r="C84" i="24"/>
  <c r="G84" i="24"/>
  <c r="B85" i="24"/>
  <c r="C85" i="24"/>
  <c r="G85" i="24"/>
  <c r="E86" i="24"/>
  <c r="B90" i="24"/>
  <c r="D90" i="24"/>
  <c r="B91" i="24"/>
  <c r="D91" i="24"/>
  <c r="J129" i="24"/>
  <c r="J17" i="11" s="1"/>
  <c r="B103" i="24"/>
  <c r="D103" i="24"/>
  <c r="B104" i="24"/>
  <c r="D104" i="24"/>
  <c r="B105" i="24"/>
  <c r="D105" i="24"/>
  <c r="B106" i="24"/>
  <c r="D106" i="24"/>
  <c r="B107" i="24"/>
  <c r="D107" i="24"/>
  <c r="B108" i="24"/>
  <c r="D108" i="24"/>
  <c r="B113" i="24"/>
  <c r="B114" i="24"/>
  <c r="B115" i="24"/>
  <c r="B116" i="24"/>
  <c r="B117" i="24"/>
  <c r="A129" i="24"/>
  <c r="A17" i="11" s="1"/>
  <c r="B129" i="24"/>
  <c r="B17" i="11" s="1"/>
  <c r="H129" i="24"/>
  <c r="H17" i="11" s="1"/>
  <c r="B1" i="23"/>
  <c r="B10" i="23"/>
  <c r="C10" i="23"/>
  <c r="B11" i="23"/>
  <c r="C11" i="23"/>
  <c r="B12" i="23"/>
  <c r="C12" i="23"/>
  <c r="B13" i="23"/>
  <c r="C13" i="23"/>
  <c r="B14" i="23"/>
  <c r="C14" i="23"/>
  <c r="B15" i="23"/>
  <c r="C15" i="23"/>
  <c r="B16" i="23"/>
  <c r="C16" i="23"/>
  <c r="B17" i="23"/>
  <c r="C17" i="23"/>
  <c r="B18" i="23"/>
  <c r="C18" i="23"/>
  <c r="B19" i="23"/>
  <c r="C19" i="23"/>
  <c r="B20" i="23"/>
  <c r="C20" i="23"/>
  <c r="B21" i="23"/>
  <c r="C21" i="23"/>
  <c r="B22" i="23"/>
  <c r="C22" i="23"/>
  <c r="B23" i="23"/>
  <c r="C23" i="23"/>
  <c r="B24" i="23"/>
  <c r="C24" i="23"/>
  <c r="B49" i="23"/>
  <c r="B50" i="23"/>
  <c r="B51" i="23"/>
  <c r="B73" i="23"/>
  <c r="C73" i="23"/>
  <c r="G73" i="23"/>
  <c r="B74" i="23"/>
  <c r="C74" i="23"/>
  <c r="G74" i="23"/>
  <c r="B75" i="23"/>
  <c r="C75" i="23"/>
  <c r="G75" i="23"/>
  <c r="B76" i="23"/>
  <c r="C76" i="23"/>
  <c r="G76" i="23"/>
  <c r="B77" i="23"/>
  <c r="C77" i="23"/>
  <c r="G77" i="23"/>
  <c r="B78" i="23"/>
  <c r="C78" i="23"/>
  <c r="G78" i="23"/>
  <c r="E79" i="23"/>
  <c r="B83" i="23"/>
  <c r="C83" i="23"/>
  <c r="G83" i="23"/>
  <c r="B84" i="23"/>
  <c r="C84" i="23"/>
  <c r="G84" i="23"/>
  <c r="B85" i="23"/>
  <c r="C85" i="23"/>
  <c r="G85" i="23"/>
  <c r="E86" i="23"/>
  <c r="B90" i="23"/>
  <c r="D90" i="23"/>
  <c r="B91" i="23"/>
  <c r="D91" i="23"/>
  <c r="J129" i="23"/>
  <c r="J16" i="11" s="1"/>
  <c r="B103" i="23"/>
  <c r="D103" i="23"/>
  <c r="B104" i="23"/>
  <c r="D104" i="23"/>
  <c r="B105" i="23"/>
  <c r="D105" i="23"/>
  <c r="B106" i="23"/>
  <c r="D106" i="23"/>
  <c r="B107" i="23"/>
  <c r="D107" i="23"/>
  <c r="B108" i="23"/>
  <c r="D108" i="23"/>
  <c r="B113" i="23"/>
  <c r="B114" i="23"/>
  <c r="B115" i="23"/>
  <c r="B116" i="23"/>
  <c r="B117" i="23"/>
  <c r="A129" i="23"/>
  <c r="A16" i="11" s="1"/>
  <c r="B129" i="23"/>
  <c r="B16" i="11" s="1"/>
  <c r="B1" i="22"/>
  <c r="B10" i="22"/>
  <c r="C10" i="22"/>
  <c r="B11" i="22"/>
  <c r="C11" i="22"/>
  <c r="B12" i="22"/>
  <c r="C12" i="22"/>
  <c r="B13" i="22"/>
  <c r="C13" i="22"/>
  <c r="B14" i="22"/>
  <c r="C14" i="22"/>
  <c r="B15" i="22"/>
  <c r="C15" i="22"/>
  <c r="B16" i="22"/>
  <c r="C16" i="22"/>
  <c r="B17" i="22"/>
  <c r="C17" i="22"/>
  <c r="B18" i="22"/>
  <c r="C18" i="22"/>
  <c r="B19" i="22"/>
  <c r="C19" i="22"/>
  <c r="B20" i="22"/>
  <c r="C20" i="22"/>
  <c r="B21" i="22"/>
  <c r="C21" i="22"/>
  <c r="B22" i="22"/>
  <c r="C22" i="22"/>
  <c r="B23" i="22"/>
  <c r="C23" i="22"/>
  <c r="B24" i="22"/>
  <c r="C24" i="22"/>
  <c r="B49" i="22"/>
  <c r="B50" i="22"/>
  <c r="B51" i="22"/>
  <c r="B73" i="22"/>
  <c r="C73" i="22"/>
  <c r="G73" i="22"/>
  <c r="B74" i="22"/>
  <c r="C74" i="22"/>
  <c r="G74" i="22"/>
  <c r="B75" i="22"/>
  <c r="C75" i="22"/>
  <c r="G75" i="22"/>
  <c r="B76" i="22"/>
  <c r="C76" i="22"/>
  <c r="G76" i="22"/>
  <c r="B77" i="22"/>
  <c r="C77" i="22"/>
  <c r="G77" i="22"/>
  <c r="B78" i="22"/>
  <c r="C78" i="22"/>
  <c r="G78" i="22"/>
  <c r="E79" i="22"/>
  <c r="B83" i="22"/>
  <c r="C83" i="22"/>
  <c r="G83" i="22"/>
  <c r="B84" i="22"/>
  <c r="C84" i="22"/>
  <c r="G84" i="22"/>
  <c r="B85" i="22"/>
  <c r="C85" i="22"/>
  <c r="G85" i="22"/>
  <c r="E86" i="22"/>
  <c r="B90" i="22"/>
  <c r="D90" i="22"/>
  <c r="B91" i="22"/>
  <c r="D91" i="22"/>
  <c r="J129" i="22"/>
  <c r="J15" i="11" s="1"/>
  <c r="B103" i="22"/>
  <c r="D103" i="22"/>
  <c r="B104" i="22"/>
  <c r="D104" i="22"/>
  <c r="B105" i="22"/>
  <c r="D105" i="22"/>
  <c r="B106" i="22"/>
  <c r="D106" i="22"/>
  <c r="B107" i="22"/>
  <c r="D107" i="22"/>
  <c r="B108" i="22"/>
  <c r="D108" i="22"/>
  <c r="B113" i="22"/>
  <c r="B114" i="22"/>
  <c r="B115" i="22"/>
  <c r="B116" i="22"/>
  <c r="B117" i="22"/>
  <c r="A129" i="22"/>
  <c r="A15" i="11" s="1"/>
  <c r="B129" i="22"/>
  <c r="B15" i="11" s="1"/>
  <c r="B1" i="21"/>
  <c r="B10" i="21"/>
  <c r="C10" i="21"/>
  <c r="B11" i="21"/>
  <c r="C11" i="21"/>
  <c r="B12" i="21"/>
  <c r="C12" i="21"/>
  <c r="B13" i="21"/>
  <c r="C13" i="21"/>
  <c r="B14" i="21"/>
  <c r="C14" i="21"/>
  <c r="B15" i="21"/>
  <c r="C15" i="21"/>
  <c r="B16" i="21"/>
  <c r="C16" i="21"/>
  <c r="B17" i="21"/>
  <c r="C17" i="21"/>
  <c r="B18" i="21"/>
  <c r="C18" i="21"/>
  <c r="B19" i="21"/>
  <c r="C19" i="21"/>
  <c r="B20" i="21"/>
  <c r="C20" i="21"/>
  <c r="B21" i="21"/>
  <c r="C21" i="21"/>
  <c r="B22" i="21"/>
  <c r="C22" i="21"/>
  <c r="B23" i="21"/>
  <c r="C23" i="21"/>
  <c r="B24" i="21"/>
  <c r="C24" i="21"/>
  <c r="B49" i="21"/>
  <c r="B50" i="21"/>
  <c r="B51" i="21"/>
  <c r="B73" i="21"/>
  <c r="C73" i="21"/>
  <c r="G73" i="21"/>
  <c r="B74" i="21"/>
  <c r="C74" i="21"/>
  <c r="G74" i="21"/>
  <c r="B75" i="21"/>
  <c r="C75" i="21"/>
  <c r="G75" i="21"/>
  <c r="B76" i="21"/>
  <c r="C76" i="21"/>
  <c r="G76" i="21"/>
  <c r="B77" i="21"/>
  <c r="C77" i="21"/>
  <c r="G77" i="21"/>
  <c r="B78" i="21"/>
  <c r="C78" i="21"/>
  <c r="G78" i="21"/>
  <c r="E79" i="21"/>
  <c r="B83" i="21"/>
  <c r="C83" i="21"/>
  <c r="G83" i="21"/>
  <c r="B84" i="21"/>
  <c r="C84" i="21"/>
  <c r="G84" i="21"/>
  <c r="B85" i="21"/>
  <c r="C85" i="21"/>
  <c r="G85" i="21"/>
  <c r="E86" i="21"/>
  <c r="B90" i="21"/>
  <c r="D90" i="21"/>
  <c r="B91" i="21"/>
  <c r="D91" i="21"/>
  <c r="J129" i="21"/>
  <c r="J14" i="11" s="1"/>
  <c r="B103" i="21"/>
  <c r="D103" i="21"/>
  <c r="B104" i="21"/>
  <c r="D104" i="21"/>
  <c r="B105" i="21"/>
  <c r="D105" i="21"/>
  <c r="B106" i="21"/>
  <c r="D106" i="21"/>
  <c r="B107" i="21"/>
  <c r="D107" i="21"/>
  <c r="B108" i="21"/>
  <c r="D108" i="21"/>
  <c r="B113" i="21"/>
  <c r="B114" i="21"/>
  <c r="B115" i="21"/>
  <c r="B116" i="21"/>
  <c r="B117" i="21"/>
  <c r="A129" i="21"/>
  <c r="A14" i="11" s="1"/>
  <c r="B129" i="21"/>
  <c r="B1" i="20"/>
  <c r="B10" i="20"/>
  <c r="C10" i="20"/>
  <c r="B11" i="20"/>
  <c r="C11" i="20"/>
  <c r="B12" i="20"/>
  <c r="C12" i="20"/>
  <c r="B13" i="20"/>
  <c r="C13" i="20"/>
  <c r="B14" i="20"/>
  <c r="C14" i="20"/>
  <c r="B15" i="20"/>
  <c r="C15" i="20"/>
  <c r="B16" i="20"/>
  <c r="C16" i="20"/>
  <c r="B17" i="20"/>
  <c r="C17" i="20"/>
  <c r="B18" i="20"/>
  <c r="C18" i="20"/>
  <c r="B19" i="20"/>
  <c r="C19" i="20"/>
  <c r="B20" i="20"/>
  <c r="C20" i="20"/>
  <c r="B21" i="20"/>
  <c r="C21" i="20"/>
  <c r="B22" i="20"/>
  <c r="C22" i="20"/>
  <c r="B23" i="20"/>
  <c r="C23" i="20"/>
  <c r="B24" i="20"/>
  <c r="C24" i="20"/>
  <c r="B49" i="20"/>
  <c r="B50" i="20"/>
  <c r="B51" i="20"/>
  <c r="B73" i="20"/>
  <c r="C73" i="20"/>
  <c r="G73" i="20"/>
  <c r="B74" i="20"/>
  <c r="C74" i="20"/>
  <c r="G74" i="20"/>
  <c r="B75" i="20"/>
  <c r="C75" i="20"/>
  <c r="G75" i="20"/>
  <c r="B76" i="20"/>
  <c r="C76" i="20"/>
  <c r="G76" i="20"/>
  <c r="B77" i="20"/>
  <c r="C77" i="20"/>
  <c r="G77" i="20"/>
  <c r="B78" i="20"/>
  <c r="C78" i="20"/>
  <c r="G78" i="20"/>
  <c r="E79" i="20"/>
  <c r="B83" i="20"/>
  <c r="C83" i="20"/>
  <c r="G83" i="20"/>
  <c r="B84" i="20"/>
  <c r="C84" i="20"/>
  <c r="G84" i="20"/>
  <c r="B85" i="20"/>
  <c r="C85" i="20"/>
  <c r="G85" i="20"/>
  <c r="E86" i="20"/>
  <c r="B90" i="20"/>
  <c r="D90" i="20"/>
  <c r="B91" i="20"/>
  <c r="D91" i="20"/>
  <c r="J129" i="20"/>
  <c r="J13" i="11" s="1"/>
  <c r="B103" i="20"/>
  <c r="D103" i="20"/>
  <c r="B104" i="20"/>
  <c r="D104" i="20"/>
  <c r="B105" i="20"/>
  <c r="D105" i="20"/>
  <c r="B106" i="20"/>
  <c r="D106" i="20"/>
  <c r="B107" i="20"/>
  <c r="D107" i="20"/>
  <c r="B108" i="20"/>
  <c r="D108" i="20"/>
  <c r="B113" i="20"/>
  <c r="B114" i="20"/>
  <c r="B115" i="20"/>
  <c r="B116" i="20"/>
  <c r="B117" i="20"/>
  <c r="A129" i="20"/>
  <c r="A13" i="11" s="1"/>
  <c r="B129" i="20"/>
  <c r="B13" i="11" s="1"/>
  <c r="B1" i="19"/>
  <c r="B10" i="19"/>
  <c r="C10" i="19"/>
  <c r="B11" i="19"/>
  <c r="C11" i="19"/>
  <c r="B12" i="19"/>
  <c r="C12" i="19"/>
  <c r="B13" i="19"/>
  <c r="C13" i="19"/>
  <c r="B14" i="19"/>
  <c r="C14" i="19"/>
  <c r="B15" i="19"/>
  <c r="C15" i="19"/>
  <c r="B16" i="19"/>
  <c r="C16" i="19"/>
  <c r="B17" i="19"/>
  <c r="C17" i="19"/>
  <c r="B18" i="19"/>
  <c r="C18" i="19"/>
  <c r="B19" i="19"/>
  <c r="C19" i="19"/>
  <c r="B20" i="19"/>
  <c r="C20" i="19"/>
  <c r="B21" i="19"/>
  <c r="C21" i="19"/>
  <c r="B22" i="19"/>
  <c r="C22" i="19"/>
  <c r="B23" i="19"/>
  <c r="C23" i="19"/>
  <c r="B24" i="19"/>
  <c r="C24" i="19"/>
  <c r="B49" i="19"/>
  <c r="B50" i="19"/>
  <c r="B51" i="19"/>
  <c r="B73" i="19"/>
  <c r="C73" i="19"/>
  <c r="G73" i="19"/>
  <c r="B74" i="19"/>
  <c r="C74" i="19"/>
  <c r="G74" i="19"/>
  <c r="B75" i="19"/>
  <c r="C75" i="19"/>
  <c r="G75" i="19"/>
  <c r="B76" i="19"/>
  <c r="C76" i="19"/>
  <c r="G76" i="19"/>
  <c r="B77" i="19"/>
  <c r="C77" i="19"/>
  <c r="G77" i="19"/>
  <c r="B78" i="19"/>
  <c r="C78" i="19"/>
  <c r="G78" i="19"/>
  <c r="E79" i="19"/>
  <c r="B83" i="19"/>
  <c r="C83" i="19"/>
  <c r="G83" i="19"/>
  <c r="B84" i="19"/>
  <c r="C84" i="19"/>
  <c r="G84" i="19"/>
  <c r="B85" i="19"/>
  <c r="C85" i="19"/>
  <c r="G85" i="19"/>
  <c r="E86" i="19"/>
  <c r="B90" i="19"/>
  <c r="D90" i="19"/>
  <c r="B91" i="19"/>
  <c r="D91" i="19"/>
  <c r="J129" i="19"/>
  <c r="J12" i="11" s="1"/>
  <c r="B103" i="19"/>
  <c r="D103" i="19"/>
  <c r="B104" i="19"/>
  <c r="D104" i="19"/>
  <c r="B105" i="19"/>
  <c r="D105" i="19"/>
  <c r="B106" i="19"/>
  <c r="D106" i="19"/>
  <c r="B107" i="19"/>
  <c r="D107" i="19"/>
  <c r="B108" i="19"/>
  <c r="D108" i="19"/>
  <c r="B113" i="19"/>
  <c r="B114" i="19"/>
  <c r="B115" i="19"/>
  <c r="B116" i="19"/>
  <c r="B117" i="19"/>
  <c r="A129" i="19"/>
  <c r="A12" i="11" s="1"/>
  <c r="B129" i="19"/>
  <c r="B12" i="11" s="1"/>
  <c r="B1" i="18"/>
  <c r="B10" i="18"/>
  <c r="C10" i="18"/>
  <c r="B11" i="18"/>
  <c r="C11" i="18"/>
  <c r="B12" i="18"/>
  <c r="C12" i="18"/>
  <c r="B13" i="18"/>
  <c r="C13" i="18"/>
  <c r="B14" i="18"/>
  <c r="C14" i="18"/>
  <c r="B15" i="18"/>
  <c r="C15" i="18"/>
  <c r="B16" i="18"/>
  <c r="C16" i="18"/>
  <c r="B17" i="18"/>
  <c r="C17" i="18"/>
  <c r="B18" i="18"/>
  <c r="C18" i="18"/>
  <c r="B19" i="18"/>
  <c r="C19" i="18"/>
  <c r="B20" i="18"/>
  <c r="C20" i="18"/>
  <c r="B21" i="18"/>
  <c r="C21" i="18"/>
  <c r="B22" i="18"/>
  <c r="C22" i="18"/>
  <c r="B23" i="18"/>
  <c r="C23" i="18"/>
  <c r="B24" i="18"/>
  <c r="C24" i="18"/>
  <c r="B49" i="18"/>
  <c r="B50" i="18"/>
  <c r="B51" i="18"/>
  <c r="B73" i="18"/>
  <c r="C73" i="18"/>
  <c r="G73" i="18"/>
  <c r="B74" i="18"/>
  <c r="C74" i="18"/>
  <c r="G74" i="18"/>
  <c r="B75" i="18"/>
  <c r="C75" i="18"/>
  <c r="G75" i="18"/>
  <c r="B76" i="18"/>
  <c r="C76" i="18"/>
  <c r="G76" i="18"/>
  <c r="B77" i="18"/>
  <c r="C77" i="18"/>
  <c r="G77" i="18"/>
  <c r="B78" i="18"/>
  <c r="C78" i="18"/>
  <c r="G78" i="18"/>
  <c r="E79" i="18"/>
  <c r="B83" i="18"/>
  <c r="C83" i="18"/>
  <c r="G83" i="18"/>
  <c r="B84" i="18"/>
  <c r="C84" i="18"/>
  <c r="G84" i="18"/>
  <c r="B85" i="18"/>
  <c r="C85" i="18"/>
  <c r="G85" i="18"/>
  <c r="E86" i="18"/>
  <c r="B90" i="18"/>
  <c r="D90" i="18"/>
  <c r="B91" i="18"/>
  <c r="D91" i="18"/>
  <c r="J129" i="18"/>
  <c r="J11" i="11" s="1"/>
  <c r="B103" i="18"/>
  <c r="D103" i="18"/>
  <c r="B104" i="18"/>
  <c r="D104" i="18"/>
  <c r="B105" i="18"/>
  <c r="D105" i="18"/>
  <c r="B106" i="18"/>
  <c r="D106" i="18"/>
  <c r="B107" i="18"/>
  <c r="D107" i="18"/>
  <c r="B108" i="18"/>
  <c r="D108" i="18"/>
  <c r="B113" i="18"/>
  <c r="B114" i="18"/>
  <c r="B115" i="18"/>
  <c r="B116" i="18"/>
  <c r="B117" i="18"/>
  <c r="A129" i="18"/>
  <c r="A11" i="11" s="1"/>
  <c r="B129" i="18"/>
  <c r="H129" i="18"/>
  <c r="H11" i="11" s="1"/>
  <c r="B1" i="17"/>
  <c r="B10" i="17"/>
  <c r="C10" i="17"/>
  <c r="B11" i="17"/>
  <c r="C11" i="17"/>
  <c r="B12" i="17"/>
  <c r="C12" i="17"/>
  <c r="B13" i="17"/>
  <c r="C13" i="17"/>
  <c r="B14" i="17"/>
  <c r="C14" i="17"/>
  <c r="B15" i="17"/>
  <c r="C15" i="17"/>
  <c r="B16" i="17"/>
  <c r="C16" i="17"/>
  <c r="B17" i="17"/>
  <c r="C17" i="17"/>
  <c r="B18" i="17"/>
  <c r="C18" i="17"/>
  <c r="B19" i="17"/>
  <c r="C19" i="17"/>
  <c r="B20" i="17"/>
  <c r="C20" i="17"/>
  <c r="B21" i="17"/>
  <c r="C21" i="17"/>
  <c r="B22" i="17"/>
  <c r="C22" i="17"/>
  <c r="B23" i="17"/>
  <c r="C23" i="17"/>
  <c r="B24" i="17"/>
  <c r="C24" i="17"/>
  <c r="B49" i="17"/>
  <c r="B50" i="17"/>
  <c r="B51" i="17"/>
  <c r="B73" i="17"/>
  <c r="C73" i="17"/>
  <c r="G73" i="17"/>
  <c r="B74" i="17"/>
  <c r="C74" i="17"/>
  <c r="G74" i="17"/>
  <c r="B75" i="17"/>
  <c r="C75" i="17"/>
  <c r="G75" i="17"/>
  <c r="B76" i="17"/>
  <c r="C76" i="17"/>
  <c r="G76" i="17"/>
  <c r="B77" i="17"/>
  <c r="C77" i="17"/>
  <c r="G77" i="17"/>
  <c r="B78" i="17"/>
  <c r="C78" i="17"/>
  <c r="G78" i="17"/>
  <c r="E79" i="17"/>
  <c r="B83" i="17"/>
  <c r="C83" i="17"/>
  <c r="G83" i="17"/>
  <c r="B84" i="17"/>
  <c r="C84" i="17"/>
  <c r="G84" i="17"/>
  <c r="B85" i="17"/>
  <c r="C85" i="17"/>
  <c r="G85" i="17"/>
  <c r="E86" i="17"/>
  <c r="B90" i="17"/>
  <c r="D90" i="17"/>
  <c r="B91" i="17"/>
  <c r="D91" i="17"/>
  <c r="J129" i="17"/>
  <c r="J10" i="11" s="1"/>
  <c r="B103" i="17"/>
  <c r="D103" i="17"/>
  <c r="B104" i="17"/>
  <c r="D104" i="17"/>
  <c r="B105" i="17"/>
  <c r="D105" i="17"/>
  <c r="B106" i="17"/>
  <c r="D106" i="17"/>
  <c r="B107" i="17"/>
  <c r="D107" i="17"/>
  <c r="B108" i="17"/>
  <c r="D108" i="17"/>
  <c r="B113" i="17"/>
  <c r="B114" i="17"/>
  <c r="B115" i="17"/>
  <c r="B116" i="17"/>
  <c r="B117" i="17"/>
  <c r="A129" i="17"/>
  <c r="A10" i="11" s="1"/>
  <c r="B129" i="17"/>
  <c r="B1" i="16"/>
  <c r="B10" i="16"/>
  <c r="C10" i="16"/>
  <c r="B11" i="16"/>
  <c r="C11" i="16"/>
  <c r="B12" i="16"/>
  <c r="C12" i="16"/>
  <c r="B13" i="16"/>
  <c r="C13" i="16"/>
  <c r="B14" i="16"/>
  <c r="C14" i="16"/>
  <c r="B15" i="16"/>
  <c r="C15" i="16"/>
  <c r="B16" i="16"/>
  <c r="C16" i="16"/>
  <c r="B17" i="16"/>
  <c r="C17" i="16"/>
  <c r="B18" i="16"/>
  <c r="C18" i="16"/>
  <c r="B19" i="16"/>
  <c r="C19" i="16"/>
  <c r="B20" i="16"/>
  <c r="C20" i="16"/>
  <c r="B21" i="16"/>
  <c r="C21" i="16"/>
  <c r="B22" i="16"/>
  <c r="C22" i="16"/>
  <c r="B23" i="16"/>
  <c r="C23" i="16"/>
  <c r="B24" i="16"/>
  <c r="C24" i="16"/>
  <c r="B49" i="16"/>
  <c r="B50" i="16"/>
  <c r="B51" i="16"/>
  <c r="B73" i="16"/>
  <c r="C73" i="16"/>
  <c r="G73" i="16"/>
  <c r="B74" i="16"/>
  <c r="C74" i="16"/>
  <c r="G74" i="16"/>
  <c r="B75" i="16"/>
  <c r="C75" i="16"/>
  <c r="G75" i="16"/>
  <c r="B76" i="16"/>
  <c r="C76" i="16"/>
  <c r="G76" i="16"/>
  <c r="B77" i="16"/>
  <c r="C77" i="16"/>
  <c r="G77" i="16"/>
  <c r="B78" i="16"/>
  <c r="C78" i="16"/>
  <c r="G78" i="16"/>
  <c r="E79" i="16"/>
  <c r="B83" i="16"/>
  <c r="C83" i="16"/>
  <c r="G83" i="16"/>
  <c r="B84" i="16"/>
  <c r="C84" i="16"/>
  <c r="G84" i="16"/>
  <c r="B85" i="16"/>
  <c r="C85" i="16"/>
  <c r="G85" i="16"/>
  <c r="E86" i="16"/>
  <c r="B90" i="16"/>
  <c r="D90" i="16"/>
  <c r="B91" i="16"/>
  <c r="D91" i="16"/>
  <c r="J129" i="16"/>
  <c r="J9" i="11" s="1"/>
  <c r="B103" i="16"/>
  <c r="D103" i="16"/>
  <c r="B104" i="16"/>
  <c r="D104" i="16"/>
  <c r="B105" i="16"/>
  <c r="D105" i="16"/>
  <c r="B106" i="16"/>
  <c r="D106" i="16"/>
  <c r="B107" i="16"/>
  <c r="D107" i="16"/>
  <c r="B108" i="16"/>
  <c r="D108" i="16"/>
  <c r="B113" i="16"/>
  <c r="B114" i="16"/>
  <c r="B115" i="16"/>
  <c r="B116" i="16"/>
  <c r="B117" i="16"/>
  <c r="A129" i="16"/>
  <c r="A9" i="11" s="1"/>
  <c r="B129" i="16"/>
  <c r="B9" i="11" s="1"/>
  <c r="B1" i="14"/>
  <c r="B10" i="14"/>
  <c r="C10" i="14"/>
  <c r="B11" i="14"/>
  <c r="C11" i="14"/>
  <c r="B12" i="14"/>
  <c r="C12" i="14"/>
  <c r="B13" i="14"/>
  <c r="C13" i="14"/>
  <c r="B14" i="14"/>
  <c r="C14" i="14"/>
  <c r="B15" i="14"/>
  <c r="C15" i="14"/>
  <c r="B16" i="14"/>
  <c r="C16" i="14"/>
  <c r="B17" i="14"/>
  <c r="C17" i="14"/>
  <c r="B18" i="14"/>
  <c r="C18" i="14"/>
  <c r="B19" i="14"/>
  <c r="C19" i="14"/>
  <c r="B20" i="14"/>
  <c r="C20" i="14"/>
  <c r="B21" i="14"/>
  <c r="C21" i="14"/>
  <c r="B22" i="14"/>
  <c r="C22" i="14"/>
  <c r="B23" i="14"/>
  <c r="C23" i="14"/>
  <c r="B24" i="14"/>
  <c r="C24" i="14"/>
  <c r="B49" i="14"/>
  <c r="B50" i="14"/>
  <c r="B51" i="14"/>
  <c r="B73" i="14"/>
  <c r="C73" i="14"/>
  <c r="G73" i="14"/>
  <c r="B74" i="14"/>
  <c r="C74" i="14"/>
  <c r="G74" i="14"/>
  <c r="B75" i="14"/>
  <c r="C75" i="14"/>
  <c r="G75" i="14"/>
  <c r="B76" i="14"/>
  <c r="C76" i="14"/>
  <c r="G76" i="14"/>
  <c r="B77" i="14"/>
  <c r="C77" i="14"/>
  <c r="G77" i="14"/>
  <c r="B78" i="14"/>
  <c r="C78" i="14"/>
  <c r="G78" i="14"/>
  <c r="E79" i="14"/>
  <c r="B83" i="14"/>
  <c r="C83" i="14"/>
  <c r="G83" i="14"/>
  <c r="B84" i="14"/>
  <c r="C84" i="14"/>
  <c r="G84" i="14"/>
  <c r="B85" i="14"/>
  <c r="C85" i="14"/>
  <c r="G85" i="14"/>
  <c r="E86" i="14"/>
  <c r="B90" i="14"/>
  <c r="D90" i="14"/>
  <c r="B91" i="14"/>
  <c r="D91" i="14"/>
  <c r="B103" i="14"/>
  <c r="D103" i="14"/>
  <c r="B104" i="14"/>
  <c r="D104" i="14"/>
  <c r="B105" i="14"/>
  <c r="D105" i="14"/>
  <c r="B106" i="14"/>
  <c r="D106" i="14"/>
  <c r="B107" i="14"/>
  <c r="D107" i="14"/>
  <c r="B108" i="14"/>
  <c r="D108" i="14"/>
  <c r="B113" i="14"/>
  <c r="B114" i="14"/>
  <c r="B115" i="14"/>
  <c r="B116" i="14"/>
  <c r="B117" i="14"/>
  <c r="A129" i="14"/>
  <c r="A8" i="11" s="1"/>
  <c r="B129" i="14"/>
  <c r="B8" i="11" s="1"/>
  <c r="J129" i="14"/>
  <c r="J8" i="11" s="1"/>
  <c r="B1" i="13"/>
  <c r="C10" i="13"/>
  <c r="B11" i="13"/>
  <c r="C11" i="13"/>
  <c r="B12" i="13"/>
  <c r="C12" i="13"/>
  <c r="B13" i="13"/>
  <c r="C13" i="13"/>
  <c r="B14" i="13"/>
  <c r="C14" i="13"/>
  <c r="B15" i="13"/>
  <c r="C15" i="13"/>
  <c r="B16" i="13"/>
  <c r="C16" i="13"/>
  <c r="B17" i="13"/>
  <c r="C17" i="13"/>
  <c r="B18" i="13"/>
  <c r="C18" i="13"/>
  <c r="B19" i="13"/>
  <c r="C19" i="13"/>
  <c r="B20" i="13"/>
  <c r="C20" i="13"/>
  <c r="B21" i="13"/>
  <c r="C21" i="13"/>
  <c r="B22" i="13"/>
  <c r="C22" i="13"/>
  <c r="B23" i="13"/>
  <c r="C23" i="13"/>
  <c r="B24" i="13"/>
  <c r="C24" i="13"/>
  <c r="B49" i="13"/>
  <c r="B50" i="13"/>
  <c r="B51" i="13"/>
  <c r="B73" i="13"/>
  <c r="C73" i="13"/>
  <c r="G73" i="13"/>
  <c r="B74" i="13"/>
  <c r="C74" i="13"/>
  <c r="G74" i="13"/>
  <c r="B75" i="13"/>
  <c r="C75" i="13"/>
  <c r="G75" i="13"/>
  <c r="B76" i="13"/>
  <c r="C76" i="13"/>
  <c r="G76" i="13"/>
  <c r="B77" i="13"/>
  <c r="C77" i="13"/>
  <c r="G77" i="13"/>
  <c r="B78" i="13"/>
  <c r="C78" i="13"/>
  <c r="G78" i="13"/>
  <c r="E79" i="13"/>
  <c r="B83" i="13"/>
  <c r="C83" i="13"/>
  <c r="G83" i="13"/>
  <c r="B84" i="13"/>
  <c r="C84" i="13"/>
  <c r="G84" i="13"/>
  <c r="B85" i="13"/>
  <c r="C85" i="13"/>
  <c r="G85" i="13"/>
  <c r="E86" i="13"/>
  <c r="B90" i="13"/>
  <c r="D90" i="13"/>
  <c r="B91" i="13"/>
  <c r="D91" i="13"/>
  <c r="B103" i="13"/>
  <c r="D103" i="13"/>
  <c r="B104" i="13"/>
  <c r="D104" i="13"/>
  <c r="B105" i="13"/>
  <c r="D105" i="13"/>
  <c r="B106" i="13"/>
  <c r="D106" i="13"/>
  <c r="B107" i="13"/>
  <c r="D107" i="13"/>
  <c r="B108" i="13"/>
  <c r="D108" i="13"/>
  <c r="B113" i="13"/>
  <c r="B114" i="13"/>
  <c r="B115" i="13"/>
  <c r="B116" i="13"/>
  <c r="B117" i="13"/>
  <c r="A129" i="13"/>
  <c r="A7" i="11" s="1"/>
  <c r="B129" i="13"/>
  <c r="J129" i="13"/>
  <c r="J7" i="11" s="1"/>
  <c r="B1" i="12"/>
  <c r="B10" i="12"/>
  <c r="B11" i="12"/>
  <c r="C11" i="12"/>
  <c r="B12" i="12"/>
  <c r="C12" i="12"/>
  <c r="B13" i="12"/>
  <c r="C13" i="12"/>
  <c r="B14" i="12"/>
  <c r="C14" i="12"/>
  <c r="B15" i="12"/>
  <c r="C15" i="12"/>
  <c r="B16" i="12"/>
  <c r="C16" i="12"/>
  <c r="B17" i="12"/>
  <c r="C17" i="12"/>
  <c r="B18" i="12"/>
  <c r="C18" i="12"/>
  <c r="C19" i="12"/>
  <c r="B20" i="12"/>
  <c r="C20" i="12"/>
  <c r="B21" i="12"/>
  <c r="C21" i="12"/>
  <c r="B22" i="12"/>
  <c r="C22" i="12"/>
  <c r="B23" i="12"/>
  <c r="C23" i="12"/>
  <c r="B24" i="12"/>
  <c r="C24" i="12"/>
  <c r="B49" i="12"/>
  <c r="B50" i="12"/>
  <c r="B51" i="12"/>
  <c r="B73" i="12"/>
  <c r="C73" i="12"/>
  <c r="G73" i="12"/>
  <c r="B74" i="12"/>
  <c r="C74" i="12"/>
  <c r="G74" i="12"/>
  <c r="B75" i="12"/>
  <c r="C75" i="12"/>
  <c r="G75" i="12"/>
  <c r="B76" i="12"/>
  <c r="C76" i="12"/>
  <c r="G76" i="12"/>
  <c r="B77" i="12"/>
  <c r="C77" i="12"/>
  <c r="G77" i="12"/>
  <c r="B78" i="12"/>
  <c r="C78" i="12"/>
  <c r="G78" i="12"/>
  <c r="E79" i="12"/>
  <c r="B83" i="12"/>
  <c r="C83" i="12"/>
  <c r="G83" i="12"/>
  <c r="B84" i="12"/>
  <c r="C84" i="12"/>
  <c r="G84" i="12"/>
  <c r="B85" i="12"/>
  <c r="C85" i="12"/>
  <c r="G85" i="12"/>
  <c r="E86" i="12"/>
  <c r="B90" i="12"/>
  <c r="D90" i="12"/>
  <c r="B91" i="12"/>
  <c r="D91" i="12"/>
  <c r="B92" i="12"/>
  <c r="D92" i="12"/>
  <c r="B93" i="12"/>
  <c r="D93" i="12"/>
  <c r="B94" i="12"/>
  <c r="D94" i="12"/>
  <c r="B95" i="12"/>
  <c r="D95" i="12"/>
  <c r="J129" i="12"/>
  <c r="J6" i="11" s="1"/>
  <c r="B103" i="12"/>
  <c r="D103" i="12"/>
  <c r="B104" i="12"/>
  <c r="D104" i="12"/>
  <c r="B105" i="12"/>
  <c r="D105" i="12"/>
  <c r="B106" i="12"/>
  <c r="D106" i="12"/>
  <c r="B107" i="12"/>
  <c r="D107" i="12"/>
  <c r="B108" i="12"/>
  <c r="D108" i="12"/>
  <c r="B113" i="12"/>
  <c r="B114" i="12"/>
  <c r="B115" i="12"/>
  <c r="B116" i="12"/>
  <c r="B117" i="12"/>
  <c r="A129" i="12"/>
  <c r="A6" i="11" s="1"/>
  <c r="B129" i="12"/>
  <c r="B6" i="11" s="1"/>
  <c r="D1" i="11"/>
  <c r="B7" i="11"/>
  <c r="H9" i="11"/>
  <c r="B10" i="11"/>
  <c r="B11" i="11"/>
  <c r="B14" i="11"/>
  <c r="A20" i="11"/>
  <c r="G11" i="1"/>
  <c r="G12" i="1"/>
  <c r="G13" i="1"/>
  <c r="G14" i="1"/>
  <c r="G15" i="1"/>
  <c r="G16" i="1"/>
  <c r="G17" i="1"/>
  <c r="G18" i="1"/>
  <c r="G19" i="1"/>
  <c r="G20" i="1"/>
  <c r="G21" i="1"/>
  <c r="G22" i="1"/>
  <c r="G23" i="1"/>
  <c r="G24" i="1"/>
  <c r="E70" i="1"/>
  <c r="E71" i="1"/>
  <c r="E72" i="1"/>
  <c r="E73" i="1"/>
  <c r="E74" i="1"/>
  <c r="E75" i="1"/>
  <c r="E79" i="1"/>
  <c r="E80" i="1"/>
  <c r="E81" i="1"/>
  <c r="F100" i="1"/>
  <c r="F101" i="1"/>
  <c r="F102" i="1"/>
  <c r="F103" i="1"/>
  <c r="F104" i="1"/>
  <c r="F105" i="1"/>
  <c r="G127" i="1"/>
  <c r="H127" i="1"/>
  <c r="G26" i="26"/>
  <c r="G25" i="25"/>
  <c r="G26" i="25"/>
  <c r="G26" i="24"/>
  <c r="G28" i="24"/>
  <c r="G28" i="20"/>
  <c r="G29" i="16"/>
  <c r="G19" i="14"/>
  <c r="G11" i="14"/>
  <c r="G28" i="16"/>
  <c r="G26" i="16"/>
  <c r="G28" i="19"/>
  <c r="G25" i="20"/>
  <c r="G25" i="24"/>
  <c r="G14" i="26"/>
  <c r="G15" i="26"/>
  <c r="G23" i="26"/>
  <c r="G24" i="26"/>
  <c r="G17" i="19"/>
  <c r="G20" i="16"/>
  <c r="G17" i="16"/>
  <c r="G13" i="23"/>
  <c r="G10" i="19"/>
  <c r="G14" i="19"/>
  <c r="G15" i="19"/>
  <c r="G18" i="19"/>
  <c r="G22" i="19"/>
  <c r="D12" i="11"/>
  <c r="G10" i="16"/>
  <c r="G11" i="16"/>
  <c r="G18" i="16"/>
  <c r="G21" i="16"/>
  <c r="G13" i="22"/>
  <c r="G23" i="18"/>
  <c r="G10" i="25"/>
  <c r="G13" i="25"/>
  <c r="G16" i="25"/>
  <c r="G22" i="25"/>
  <c r="G17" i="25"/>
  <c r="G20" i="25"/>
  <c r="G12" i="25"/>
  <c r="G23" i="25"/>
  <c r="G29" i="25"/>
  <c r="G22" i="14"/>
  <c r="G28" i="14"/>
  <c r="G12" i="14"/>
  <c r="G14" i="14"/>
  <c r="D8" i="11"/>
  <c r="G20" i="14"/>
  <c r="G26" i="14"/>
  <c r="G13" i="14"/>
  <c r="D18" i="11"/>
  <c r="G18" i="26"/>
  <c r="G13" i="26"/>
  <c r="G29" i="26"/>
  <c r="H29" i="26" s="1"/>
  <c r="G28" i="26"/>
  <c r="G14" i="25"/>
  <c r="G12" i="20"/>
  <c r="G18" i="20"/>
  <c r="G14" i="20"/>
  <c r="G19" i="20"/>
  <c r="G11" i="18"/>
  <c r="G12" i="19"/>
  <c r="G24" i="19"/>
  <c r="G23" i="13"/>
  <c r="G18" i="25"/>
  <c r="G15" i="25"/>
  <c r="G18" i="24"/>
  <c r="G15" i="24"/>
  <c r="D13" i="11"/>
  <c r="G22" i="20"/>
  <c r="G11" i="20"/>
  <c r="G10" i="20"/>
  <c r="G13" i="16"/>
  <c r="H10" i="14" l="1"/>
  <c r="I96" i="1"/>
  <c r="H23" i="13"/>
  <c r="G18" i="27"/>
  <c r="H18" i="27" s="1"/>
  <c r="G16" i="27"/>
  <c r="H16" i="27" s="1"/>
  <c r="G14" i="27"/>
  <c r="H14" i="27" s="1"/>
  <c r="D20" i="11"/>
  <c r="G24" i="27"/>
  <c r="H24" i="27" s="1"/>
  <c r="D14" i="11"/>
  <c r="G18" i="17"/>
  <c r="H18" i="17" s="1"/>
  <c r="G12" i="17"/>
  <c r="H12" i="17" s="1"/>
  <c r="G19" i="16"/>
  <c r="H19" i="16" s="1"/>
  <c r="G13" i="20"/>
  <c r="H13" i="20" s="1"/>
  <c r="G12" i="24"/>
  <c r="H12" i="24" s="1"/>
  <c r="G21" i="24"/>
  <c r="H21" i="24" s="1"/>
  <c r="G17" i="26"/>
  <c r="H17" i="26" s="1"/>
  <c r="G16" i="16"/>
  <c r="H16" i="16" s="1"/>
  <c r="G17" i="20"/>
  <c r="H17" i="20" s="1"/>
  <c r="G24" i="20"/>
  <c r="H24" i="20" s="1"/>
  <c r="D19" i="11"/>
  <c r="G16" i="26"/>
  <c r="H16" i="26" s="1"/>
  <c r="G15" i="16"/>
  <c r="H15" i="16" s="1"/>
  <c r="G25" i="16"/>
  <c r="H25" i="16" s="1"/>
  <c r="G23" i="16"/>
  <c r="H23" i="16" s="1"/>
  <c r="G20" i="26"/>
  <c r="H20" i="26" s="1"/>
  <c r="G11" i="26"/>
  <c r="H11" i="26" s="1"/>
  <c r="G26" i="20"/>
  <c r="H26" i="20" s="1"/>
  <c r="G29" i="24"/>
  <c r="H29" i="24" s="1"/>
  <c r="G25" i="26"/>
  <c r="H25" i="26" s="1"/>
  <c r="D9" i="11"/>
  <c r="G19" i="24"/>
  <c r="H19" i="24" s="1"/>
  <c r="G10" i="24"/>
  <c r="H10" i="24" s="1"/>
  <c r="G12" i="16"/>
  <c r="G20" i="27"/>
  <c r="G24" i="16"/>
  <c r="H24" i="16" s="1"/>
  <c r="G20" i="20"/>
  <c r="H20" i="20" s="1"/>
  <c r="G13" i="24"/>
  <c r="H13" i="24" s="1"/>
  <c r="G22" i="24"/>
  <c r="H22" i="24" s="1"/>
  <c r="G22" i="26"/>
  <c r="H22" i="26" s="1"/>
  <c r="G23" i="20"/>
  <c r="H23" i="20" s="1"/>
  <c r="G21" i="20"/>
  <c r="G12" i="26"/>
  <c r="H12" i="26" s="1"/>
  <c r="G21" i="26"/>
  <c r="H21" i="26" s="1"/>
  <c r="G29" i="21"/>
  <c r="H29" i="21" s="1"/>
  <c r="G22" i="16"/>
  <c r="H22" i="16" s="1"/>
  <c r="D10" i="11"/>
  <c r="G19" i="26"/>
  <c r="H19" i="26" s="1"/>
  <c r="G28" i="17"/>
  <c r="H28" i="17" s="1"/>
  <c r="G29" i="20"/>
  <c r="H29" i="20" s="1"/>
  <c r="G24" i="24"/>
  <c r="H24" i="24" s="1"/>
  <c r="G17" i="24"/>
  <c r="H17" i="24" s="1"/>
  <c r="G29" i="27"/>
  <c r="H29" i="27" s="1"/>
  <c r="G22" i="27"/>
  <c r="H22" i="27" s="1"/>
  <c r="G13" i="27"/>
  <c r="H13" i="27" s="1"/>
  <c r="G21" i="21"/>
  <c r="H21" i="21" s="1"/>
  <c r="G14" i="21"/>
  <c r="H14" i="21" s="1"/>
  <c r="G11" i="25"/>
  <c r="H11" i="25" s="1"/>
  <c r="G21" i="25"/>
  <c r="H21" i="25" s="1"/>
  <c r="G13" i="19"/>
  <c r="H13" i="19" s="1"/>
  <c r="G23" i="14"/>
  <c r="H23" i="14" s="1"/>
  <c r="G29" i="14"/>
  <c r="H29" i="14" s="1"/>
  <c r="G18" i="14"/>
  <c r="H18" i="14" s="1"/>
  <c r="G24" i="25"/>
  <c r="H24" i="25" s="1"/>
  <c r="G19" i="25"/>
  <c r="H19" i="25" s="1"/>
  <c r="G25" i="21"/>
  <c r="H25" i="21" s="1"/>
  <c r="G19" i="17"/>
  <c r="H19" i="17" s="1"/>
  <c r="G21" i="19"/>
  <c r="H21" i="19" s="1"/>
  <c r="G21" i="14"/>
  <c r="H21" i="14" s="1"/>
  <c r="G28" i="25"/>
  <c r="H28" i="25" s="1"/>
  <c r="H27" i="16"/>
  <c r="G13" i="21"/>
  <c r="H13" i="21" s="1"/>
  <c r="G23" i="21"/>
  <c r="H23" i="21" s="1"/>
  <c r="G10" i="21"/>
  <c r="H10" i="21" s="1"/>
  <c r="G16" i="21"/>
  <c r="H16" i="21" s="1"/>
  <c r="G24" i="17"/>
  <c r="H24" i="17" s="1"/>
  <c r="G17" i="17"/>
  <c r="H17" i="17" s="1"/>
  <c r="G25" i="17"/>
  <c r="H25" i="17" s="1"/>
  <c r="G14" i="17"/>
  <c r="H14" i="17" s="1"/>
  <c r="G21" i="17"/>
  <c r="H21" i="17" s="1"/>
  <c r="G19" i="21"/>
  <c r="H19" i="21" s="1"/>
  <c r="G17" i="21"/>
  <c r="H17" i="21" s="1"/>
  <c r="G20" i="21"/>
  <c r="H20" i="21" s="1"/>
  <c r="G24" i="21"/>
  <c r="H24" i="21" s="1"/>
  <c r="G23" i="17"/>
  <c r="H23" i="17" s="1"/>
  <c r="G16" i="17"/>
  <c r="H16" i="17" s="1"/>
  <c r="G22" i="21"/>
  <c r="H22" i="21" s="1"/>
  <c r="G22" i="17"/>
  <c r="H22" i="17" s="1"/>
  <c r="G10" i="17"/>
  <c r="H10" i="17" s="1"/>
  <c r="G11" i="17"/>
  <c r="H11" i="17" s="1"/>
  <c r="G15" i="21"/>
  <c r="H15" i="21" s="1"/>
  <c r="G11" i="21"/>
  <c r="H11" i="21" s="1"/>
  <c r="G26" i="21"/>
  <c r="H26" i="21" s="1"/>
  <c r="G12" i="21"/>
  <c r="H12" i="21" s="1"/>
  <c r="G20" i="17"/>
  <c r="H20" i="17" s="1"/>
  <c r="G13" i="17"/>
  <c r="H13" i="17" s="1"/>
  <c r="G18" i="21"/>
  <c r="H18" i="21" s="1"/>
  <c r="G26" i="17"/>
  <c r="H26" i="17" s="1"/>
  <c r="G29" i="17"/>
  <c r="H29" i="17" s="1"/>
  <c r="G28" i="21"/>
  <c r="H28" i="21" s="1"/>
  <c r="H25" i="20"/>
  <c r="G21" i="18"/>
  <c r="H21" i="18" s="1"/>
  <c r="G10" i="22"/>
  <c r="H10" i="22" s="1"/>
  <c r="G10" i="18"/>
  <c r="H10" i="18" s="1"/>
  <c r="H27" i="21"/>
  <c r="H27" i="14"/>
  <c r="G28" i="27"/>
  <c r="H28" i="27" s="1"/>
  <c r="H24" i="26"/>
  <c r="D15" i="11"/>
  <c r="H21" i="11"/>
  <c r="H14" i="20"/>
  <c r="H14" i="16"/>
  <c r="H10" i="16"/>
  <c r="J21" i="11"/>
  <c r="H23" i="25"/>
  <c r="H26" i="27"/>
  <c r="G27" i="27"/>
  <c r="H27" i="27" s="1"/>
  <c r="G25" i="27"/>
  <c r="H25" i="27" s="1"/>
  <c r="G23" i="27"/>
  <c r="H23" i="27" s="1"/>
  <c r="G21" i="27"/>
  <c r="H21" i="27" s="1"/>
  <c r="G19" i="27"/>
  <c r="H19" i="27" s="1"/>
  <c r="G17" i="27"/>
  <c r="H17" i="27" s="1"/>
  <c r="G15" i="27"/>
  <c r="H15" i="27" s="1"/>
  <c r="G11" i="27"/>
  <c r="H11" i="27" s="1"/>
  <c r="H14" i="26"/>
  <c r="H27" i="26"/>
  <c r="H23" i="26"/>
  <c r="H15" i="26"/>
  <c r="H25" i="25"/>
  <c r="H22" i="25"/>
  <c r="H20" i="25"/>
  <c r="H16" i="25"/>
  <c r="H13" i="25"/>
  <c r="H10" i="25"/>
  <c r="H27" i="24"/>
  <c r="H20" i="24"/>
  <c r="H18" i="24"/>
  <c r="H28" i="24"/>
  <c r="H25" i="24"/>
  <c r="H14" i="24"/>
  <c r="H11" i="24"/>
  <c r="G12" i="22"/>
  <c r="H12" i="22" s="1"/>
  <c r="G15" i="22"/>
  <c r="H15" i="22" s="1"/>
  <c r="H13" i="22"/>
  <c r="G18" i="22"/>
  <c r="H18" i="22" s="1"/>
  <c r="G21" i="22"/>
  <c r="H21" i="22" s="1"/>
  <c r="G24" i="22"/>
  <c r="H24" i="22" s="1"/>
  <c r="G11" i="22"/>
  <c r="H11" i="22" s="1"/>
  <c r="G19" i="22"/>
  <c r="H19" i="22" s="1"/>
  <c r="G25" i="22"/>
  <c r="H25" i="22" s="1"/>
  <c r="G27" i="22"/>
  <c r="H27" i="22" s="1"/>
  <c r="H17" i="22"/>
  <c r="G14" i="22"/>
  <c r="H14" i="22" s="1"/>
  <c r="G26" i="22"/>
  <c r="H26" i="22" s="1"/>
  <c r="G22" i="22"/>
  <c r="H22" i="22" s="1"/>
  <c r="G28" i="22"/>
  <c r="H28" i="22" s="1"/>
  <c r="G23" i="22"/>
  <c r="G29" i="22"/>
  <c r="H29" i="22" s="1"/>
  <c r="G20" i="22"/>
  <c r="H20" i="22" s="1"/>
  <c r="G16" i="22"/>
  <c r="H16" i="22" s="1"/>
  <c r="H11" i="20"/>
  <c r="H18" i="20"/>
  <c r="H16" i="20"/>
  <c r="H27" i="20"/>
  <c r="H14" i="19"/>
  <c r="D11" i="11"/>
  <c r="G29" i="18"/>
  <c r="H29" i="18" s="1"/>
  <c r="G16" i="18"/>
  <c r="H16" i="18" s="1"/>
  <c r="G28" i="18"/>
  <c r="H28" i="18" s="1"/>
  <c r="G24" i="18"/>
  <c r="H24" i="18" s="1"/>
  <c r="G25" i="18"/>
  <c r="H25" i="18" s="1"/>
  <c r="G18" i="18"/>
  <c r="H18" i="18" s="1"/>
  <c r="G17" i="18"/>
  <c r="H17" i="18" s="1"/>
  <c r="H27" i="18"/>
  <c r="G20" i="18"/>
  <c r="H20" i="18" s="1"/>
  <c r="G22" i="18"/>
  <c r="H22" i="18" s="1"/>
  <c r="G12" i="18"/>
  <c r="H12" i="18" s="1"/>
  <c r="G13" i="18"/>
  <c r="H13" i="18" s="1"/>
  <c r="G26" i="18"/>
  <c r="H26" i="18" s="1"/>
  <c r="G14" i="18"/>
  <c r="H14" i="18" s="1"/>
  <c r="G19" i="18"/>
  <c r="H19" i="18" s="1"/>
  <c r="H15" i="17"/>
  <c r="H21" i="16"/>
  <c r="G16" i="13"/>
  <c r="H16" i="13" s="1"/>
  <c r="D7" i="11"/>
  <c r="G19" i="13"/>
  <c r="H19" i="13" s="1"/>
  <c r="G28" i="13"/>
  <c r="H28" i="13" s="1"/>
  <c r="G25" i="13"/>
  <c r="H25" i="13" s="1"/>
  <c r="G24" i="13"/>
  <c r="H24" i="13" s="1"/>
  <c r="G29" i="13"/>
  <c r="H29" i="13" s="1"/>
  <c r="H26" i="16"/>
  <c r="H20" i="16"/>
  <c r="H12" i="16"/>
  <c r="H29" i="16"/>
  <c r="H28" i="16"/>
  <c r="H13" i="16"/>
  <c r="H28" i="14"/>
  <c r="H14" i="14"/>
  <c r="G15" i="14"/>
  <c r="H15" i="14" s="1"/>
  <c r="G25" i="14"/>
  <c r="H25" i="14" s="1"/>
  <c r="G24" i="14"/>
  <c r="H24" i="14" s="1"/>
  <c r="G16" i="14"/>
  <c r="H16" i="14" s="1"/>
  <c r="G17" i="14"/>
  <c r="H17" i="14" s="1"/>
  <c r="H11" i="14"/>
  <c r="H22" i="14"/>
  <c r="H12" i="14"/>
  <c r="G11" i="13"/>
  <c r="H11" i="13" s="1"/>
  <c r="G10" i="13"/>
  <c r="H10" i="13" s="1"/>
  <c r="G18" i="13"/>
  <c r="H18" i="13" s="1"/>
  <c r="G17" i="13"/>
  <c r="H17" i="13" s="1"/>
  <c r="G21" i="13"/>
  <c r="H21" i="13" s="1"/>
  <c r="G12" i="13"/>
  <c r="H12" i="13" s="1"/>
  <c r="G20" i="13"/>
  <c r="H20" i="13" s="1"/>
  <c r="G15" i="13"/>
  <c r="H15" i="13" s="1"/>
  <c r="H27" i="13"/>
  <c r="G13" i="13"/>
  <c r="H13" i="13" s="1"/>
  <c r="G26" i="13"/>
  <c r="H26" i="13" s="1"/>
  <c r="G14" i="13"/>
  <c r="H14" i="13" s="1"/>
  <c r="G11" i="12"/>
  <c r="H11" i="12" s="1"/>
  <c r="G27" i="12"/>
  <c r="H27" i="12" s="1"/>
  <c r="G25" i="12"/>
  <c r="H25" i="12" s="1"/>
  <c r="G16" i="12"/>
  <c r="H16" i="12" s="1"/>
  <c r="G12" i="12"/>
  <c r="H12" i="12" s="1"/>
  <c r="G19" i="12"/>
  <c r="H19" i="12" s="1"/>
  <c r="G15" i="12"/>
  <c r="H15" i="12" s="1"/>
  <c r="G29" i="12"/>
  <c r="H29" i="12" s="1"/>
  <c r="G28" i="12"/>
  <c r="H28" i="12" s="1"/>
  <c r="G17" i="12"/>
  <c r="H17" i="12" s="1"/>
  <c r="G24" i="12"/>
  <c r="H24" i="12" s="1"/>
  <c r="G14" i="12"/>
  <c r="H14" i="12" s="1"/>
  <c r="G23" i="12"/>
  <c r="H23" i="12" s="1"/>
  <c r="G18" i="12"/>
  <c r="H18" i="12" s="1"/>
  <c r="G21" i="12"/>
  <c r="H21" i="12" s="1"/>
  <c r="G26" i="12"/>
  <c r="H26" i="12" s="1"/>
  <c r="G10" i="12"/>
  <c r="H10" i="12" s="1"/>
  <c r="G20" i="12"/>
  <c r="H20" i="12" s="1"/>
  <c r="D6" i="11"/>
  <c r="G13" i="12"/>
  <c r="H13" i="12" s="1"/>
  <c r="H22" i="12"/>
  <c r="H28" i="20"/>
  <c r="H19" i="20"/>
  <c r="H76" i="25"/>
  <c r="H75" i="20"/>
  <c r="H75" i="18"/>
  <c r="H73" i="22"/>
  <c r="H85" i="26"/>
  <c r="H85" i="19"/>
  <c r="H83" i="27"/>
  <c r="H42" i="14"/>
  <c r="H12" i="25"/>
  <c r="H45" i="18"/>
  <c r="H15" i="18"/>
  <c r="H83" i="22"/>
  <c r="H51" i="12"/>
  <c r="H42" i="12"/>
  <c r="H36" i="17"/>
  <c r="H28" i="26"/>
  <c r="H11" i="16"/>
  <c r="H10" i="19"/>
  <c r="H50" i="23"/>
  <c r="H49" i="14"/>
  <c r="H37" i="12"/>
  <c r="H43" i="21"/>
  <c r="H22" i="20"/>
  <c r="H13" i="26"/>
  <c r="H39" i="22"/>
  <c r="H45" i="26"/>
  <c r="H39" i="26"/>
  <c r="H84" i="24"/>
  <c r="H83" i="21"/>
  <c r="H41" i="13"/>
  <c r="H38" i="16"/>
  <c r="H36" i="16"/>
  <c r="H78" i="12"/>
  <c r="H75" i="19"/>
  <c r="H78" i="22"/>
  <c r="H77" i="22"/>
  <c r="H76" i="17"/>
  <c r="H75" i="12"/>
  <c r="H84" i="14"/>
  <c r="H84" i="12"/>
  <c r="H84" i="27"/>
  <c r="H83" i="18"/>
  <c r="H51" i="24"/>
  <c r="H51" i="22"/>
  <c r="H51" i="20"/>
  <c r="H51" i="18"/>
  <c r="H51" i="16"/>
  <c r="H51" i="13"/>
  <c r="H50" i="25"/>
  <c r="H50" i="21"/>
  <c r="H50" i="17"/>
  <c r="H50" i="14"/>
  <c r="H49" i="22"/>
  <c r="H49" i="20"/>
  <c r="H49" i="18"/>
  <c r="H49" i="13"/>
  <c r="H43" i="12"/>
  <c r="H45" i="17"/>
  <c r="H42" i="17"/>
  <c r="H39" i="17"/>
  <c r="H37" i="17"/>
  <c r="H41" i="19"/>
  <c r="H38" i="19"/>
  <c r="H11" i="19"/>
  <c r="H83" i="23"/>
  <c r="H15" i="24"/>
  <c r="H15" i="20"/>
  <c r="H37" i="16"/>
  <c r="H18" i="19"/>
  <c r="H41" i="14"/>
  <c r="H45" i="16"/>
  <c r="H41" i="18"/>
  <c r="H36" i="18"/>
  <c r="H42" i="20"/>
  <c r="H36" i="22"/>
  <c r="I66" i="1"/>
  <c r="I109" i="23"/>
  <c r="K129" i="23" s="1"/>
  <c r="K16" i="11" s="1"/>
  <c r="I114" i="1"/>
  <c r="H43" i="14"/>
  <c r="H38" i="14"/>
  <c r="H43" i="18"/>
  <c r="H38" i="18"/>
  <c r="H43" i="22"/>
  <c r="H12" i="20"/>
  <c r="H26" i="26"/>
  <c r="E82" i="1"/>
  <c r="H78" i="27"/>
  <c r="H76" i="27"/>
  <c r="H74" i="18"/>
  <c r="H73" i="13"/>
  <c r="H29" i="25"/>
  <c r="H17" i="16"/>
  <c r="H10" i="26"/>
  <c r="H22" i="13"/>
  <c r="H78" i="17"/>
  <c r="H77" i="17"/>
  <c r="H73" i="26"/>
  <c r="H73" i="21"/>
  <c r="H73" i="19"/>
  <c r="H73" i="12"/>
  <c r="H85" i="13"/>
  <c r="H84" i="19"/>
  <c r="H84" i="17"/>
  <c r="H51" i="14"/>
  <c r="H50" i="20"/>
  <c r="H50" i="18"/>
  <c r="H50" i="13"/>
  <c r="H49" i="25"/>
  <c r="H49" i="19"/>
  <c r="H49" i="17"/>
  <c r="H49" i="12"/>
  <c r="H45" i="12"/>
  <c r="H39" i="12"/>
  <c r="H43" i="13"/>
  <c r="H38" i="13"/>
  <c r="H36" i="13"/>
  <c r="H45" i="14"/>
  <c r="H39" i="14"/>
  <c r="H37" i="14"/>
  <c r="H43" i="16"/>
  <c r="H41" i="16"/>
  <c r="H41" i="17"/>
  <c r="H42" i="18"/>
  <c r="H39" i="18"/>
  <c r="H37" i="18"/>
  <c r="H45" i="19"/>
  <c r="H39" i="19"/>
  <c r="H43" i="20"/>
  <c r="H41" i="20"/>
  <c r="H38" i="20"/>
  <c r="H38" i="24"/>
  <c r="H40" i="23"/>
  <c r="H18" i="25"/>
  <c r="H15" i="19"/>
  <c r="H19" i="14"/>
  <c r="H26" i="25"/>
  <c r="H78" i="19"/>
  <c r="H77" i="21"/>
  <c r="H76" i="20"/>
  <c r="H76" i="18"/>
  <c r="H76" i="13"/>
  <c r="H75" i="25"/>
  <c r="H75" i="16"/>
  <c r="H75" i="13"/>
  <c r="H74" i="27"/>
  <c r="H74" i="25"/>
  <c r="H74" i="13"/>
  <c r="H84" i="16"/>
  <c r="H85" i="22"/>
  <c r="H105" i="1"/>
  <c r="H12" i="19"/>
  <c r="H11" i="18"/>
  <c r="H18" i="26"/>
  <c r="H23" i="18"/>
  <c r="H23" i="24"/>
  <c r="H16" i="24"/>
  <c r="H85" i="27"/>
  <c r="H83" i="20"/>
  <c r="H50" i="22"/>
  <c r="H39" i="20"/>
  <c r="H37" i="20"/>
  <c r="H41" i="21"/>
  <c r="H38" i="21"/>
  <c r="H36" i="21"/>
  <c r="H41" i="22"/>
  <c r="H38" i="22"/>
  <c r="H45" i="24"/>
  <c r="H39" i="24"/>
  <c r="H37" i="24"/>
  <c r="H43" i="25"/>
  <c r="H41" i="25"/>
  <c r="H38" i="25"/>
  <c r="H36" i="25"/>
  <c r="H43" i="26"/>
  <c r="H41" i="26"/>
  <c r="H38" i="26"/>
  <c r="H36" i="26"/>
  <c r="H45" i="27"/>
  <c r="H44" i="25"/>
  <c r="H44" i="17"/>
  <c r="H44" i="14"/>
  <c r="H21" i="20"/>
  <c r="H14" i="25"/>
  <c r="H23" i="22"/>
  <c r="H18" i="16"/>
  <c r="H17" i="19"/>
  <c r="H78" i="25"/>
  <c r="H78" i="18"/>
  <c r="H78" i="13"/>
  <c r="H77" i="25"/>
  <c r="H77" i="23"/>
  <c r="H77" i="20"/>
  <c r="H77" i="18"/>
  <c r="H78" i="14"/>
  <c r="H76" i="19"/>
  <c r="H77" i="16"/>
  <c r="H76" i="14"/>
  <c r="H76" i="12"/>
  <c r="H75" i="21"/>
  <c r="H75" i="17"/>
  <c r="H75" i="14"/>
  <c r="H74" i="21"/>
  <c r="H74" i="17"/>
  <c r="H74" i="14"/>
  <c r="H76" i="24"/>
  <c r="H84" i="22"/>
  <c r="H83" i="19"/>
  <c r="H83" i="17"/>
  <c r="H83" i="14"/>
  <c r="H83" i="12"/>
  <c r="H45" i="21"/>
  <c r="H42" i="21"/>
  <c r="H39" i="21"/>
  <c r="H37" i="21"/>
  <c r="H45" i="22"/>
  <c r="H42" i="22"/>
  <c r="H37" i="22"/>
  <c r="H41" i="23"/>
  <c r="H43" i="24"/>
  <c r="H41" i="24"/>
  <c r="H36" i="24"/>
  <c r="H45" i="25"/>
  <c r="H39" i="25"/>
  <c r="H37" i="25"/>
  <c r="H42" i="26"/>
  <c r="H37" i="26"/>
  <c r="H44" i="24"/>
  <c r="H44" i="22"/>
  <c r="H44" i="20"/>
  <c r="H44" i="13"/>
  <c r="H40" i="16"/>
  <c r="H40" i="13"/>
  <c r="H40" i="27"/>
  <c r="H38" i="27"/>
  <c r="H36" i="27"/>
  <c r="I109" i="13"/>
  <c r="K129" i="13" s="1"/>
  <c r="K7" i="11" s="1"/>
  <c r="I109" i="24"/>
  <c r="K129" i="24" s="1"/>
  <c r="K17" i="11" s="1"/>
  <c r="I109" i="12"/>
  <c r="K129" i="12" s="1"/>
  <c r="K6" i="11" s="1"/>
  <c r="H102" i="1"/>
  <c r="H15" i="25"/>
  <c r="H77" i="12"/>
  <c r="H77" i="27"/>
  <c r="H78" i="16"/>
  <c r="H75" i="27"/>
  <c r="H74" i="26"/>
  <c r="H73" i="27"/>
  <c r="H73" i="20"/>
  <c r="H73" i="18"/>
  <c r="H73" i="16"/>
  <c r="H85" i="23"/>
  <c r="H85" i="14"/>
  <c r="H85" i="12"/>
  <c r="H84" i="20"/>
  <c r="H84" i="18"/>
  <c r="H83" i="26"/>
  <c r="H78" i="24"/>
  <c r="H74" i="24"/>
  <c r="H85" i="24"/>
  <c r="H83" i="13"/>
  <c r="I109" i="21"/>
  <c r="K129" i="21" s="1"/>
  <c r="K14" i="11" s="1"/>
  <c r="I109" i="17"/>
  <c r="K129" i="17" s="1"/>
  <c r="K10" i="11" s="1"/>
  <c r="I109" i="26"/>
  <c r="K129" i="26" s="1"/>
  <c r="K19" i="11" s="1"/>
  <c r="H51" i="21"/>
  <c r="H51" i="17"/>
  <c r="H50" i="24"/>
  <c r="H50" i="16"/>
  <c r="H50" i="27"/>
  <c r="H37" i="13"/>
  <c r="H36" i="14"/>
  <c r="H39" i="16"/>
  <c r="H38" i="17"/>
  <c r="H42" i="19"/>
  <c r="H37" i="19"/>
  <c r="H45" i="20"/>
  <c r="H36" i="20"/>
  <c r="H44" i="21"/>
  <c r="H44" i="27"/>
  <c r="H40" i="26"/>
  <c r="H40" i="24"/>
  <c r="H40" i="22"/>
  <c r="H27" i="17"/>
  <c r="H18" i="23"/>
  <c r="H24" i="19"/>
  <c r="H20" i="14"/>
  <c r="H17" i="25"/>
  <c r="H77" i="13"/>
  <c r="H76" i="26"/>
  <c r="H76" i="23"/>
  <c r="H78" i="21"/>
  <c r="H74" i="20"/>
  <c r="H74" i="16"/>
  <c r="H73" i="14"/>
  <c r="H85" i="25"/>
  <c r="H85" i="20"/>
  <c r="H84" i="23"/>
  <c r="H83" i="25"/>
  <c r="H77" i="24"/>
  <c r="I109" i="14"/>
  <c r="K129" i="14" s="1"/>
  <c r="K8" i="11" s="1"/>
  <c r="H103" i="1"/>
  <c r="H51" i="27"/>
  <c r="H50" i="19"/>
  <c r="H50" i="12"/>
  <c r="H49" i="26"/>
  <c r="H49" i="24"/>
  <c r="H49" i="16"/>
  <c r="H42" i="24"/>
  <c r="H44" i="26"/>
  <c r="H43" i="27"/>
  <c r="H41" i="27"/>
  <c r="H40" i="25"/>
  <c r="H40" i="19"/>
  <c r="H40" i="14"/>
  <c r="H39" i="27"/>
  <c r="H37" i="27"/>
  <c r="H101" i="1"/>
  <c r="H26" i="14"/>
  <c r="H16" i="19"/>
  <c r="I109" i="16"/>
  <c r="K129" i="16" s="1"/>
  <c r="K9" i="11" s="1"/>
  <c r="I109" i="22"/>
  <c r="K129" i="22" s="1"/>
  <c r="K15" i="11" s="1"/>
  <c r="H100" i="1"/>
  <c r="I109" i="20"/>
  <c r="K129" i="20" s="1"/>
  <c r="K13" i="11" s="1"/>
  <c r="H13" i="23"/>
  <c r="H74" i="12"/>
  <c r="H84" i="13"/>
  <c r="H42" i="25"/>
  <c r="H44" i="12"/>
  <c r="H74" i="22"/>
  <c r="H85" i="16"/>
  <c r="H84" i="26"/>
  <c r="H51" i="19"/>
  <c r="H50" i="26"/>
  <c r="H49" i="21"/>
  <c r="H43" i="17"/>
  <c r="H44" i="18"/>
  <c r="H40" i="12"/>
  <c r="H10" i="20"/>
  <c r="H13" i="14"/>
  <c r="H75" i="24"/>
  <c r="H73" i="24"/>
  <c r="H40" i="20"/>
  <c r="H22" i="19"/>
  <c r="H78" i="23"/>
  <c r="H77" i="19"/>
  <c r="H77" i="14"/>
  <c r="H78" i="26"/>
  <c r="H76" i="22"/>
  <c r="H76" i="21"/>
  <c r="H75" i="22"/>
  <c r="H74" i="23"/>
  <c r="H74" i="19"/>
  <c r="H73" i="23"/>
  <c r="H73" i="17"/>
  <c r="H85" i="17"/>
  <c r="H84" i="25"/>
  <c r="H84" i="21"/>
  <c r="I109" i="25"/>
  <c r="K129" i="25" s="1"/>
  <c r="K18" i="11" s="1"/>
  <c r="H51" i="26"/>
  <c r="H49" i="27"/>
  <c r="H41" i="12"/>
  <c r="H38" i="12"/>
  <c r="H36" i="12"/>
  <c r="H45" i="13"/>
  <c r="H42" i="13"/>
  <c r="H39" i="13"/>
  <c r="H44" i="19"/>
  <c r="H44" i="16"/>
  <c r="H42" i="27"/>
  <c r="H40" i="21"/>
  <c r="H40" i="18"/>
  <c r="H75" i="26"/>
  <c r="H75" i="23"/>
  <c r="H73" i="25"/>
  <c r="H83" i="24"/>
  <c r="H85" i="21"/>
  <c r="H51" i="25"/>
  <c r="H27" i="25"/>
  <c r="H12" i="27"/>
  <c r="H28" i="19"/>
  <c r="L129" i="27"/>
  <c r="L20" i="11" s="1"/>
  <c r="L21" i="11" s="1"/>
  <c r="I109" i="18"/>
  <c r="H104" i="1"/>
  <c r="G27" i="23"/>
  <c r="H27" i="23" s="1"/>
  <c r="G11" i="23"/>
  <c r="H11" i="23" s="1"/>
  <c r="G19" i="23"/>
  <c r="H19" i="23" s="1"/>
  <c r="G25" i="23"/>
  <c r="H25" i="23" s="1"/>
  <c r="H37" i="23"/>
  <c r="H43" i="23"/>
  <c r="G28" i="23"/>
  <c r="H28" i="23" s="1"/>
  <c r="G10" i="23"/>
  <c r="H10" i="23" s="1"/>
  <c r="G14" i="23"/>
  <c r="H14" i="23" s="1"/>
  <c r="G24" i="23"/>
  <c r="H24" i="23" s="1"/>
  <c r="H39" i="23"/>
  <c r="G29" i="23"/>
  <c r="H29" i="23" s="1"/>
  <c r="H45" i="23"/>
  <c r="G20" i="23"/>
  <c r="H20" i="23" s="1"/>
  <c r="G17" i="23"/>
  <c r="H17" i="23" s="1"/>
  <c r="G21" i="23"/>
  <c r="H21" i="23" s="1"/>
  <c r="D16" i="11"/>
  <c r="G23" i="23"/>
  <c r="H23" i="23" s="1"/>
  <c r="H51" i="23"/>
  <c r="G12" i="23"/>
  <c r="H12" i="23" s="1"/>
  <c r="G22" i="23"/>
  <c r="H22" i="23" s="1"/>
  <c r="H49" i="23"/>
  <c r="G26" i="23"/>
  <c r="H26" i="23" s="1"/>
  <c r="G15" i="23"/>
  <c r="H15" i="23" s="1"/>
  <c r="G16" i="23"/>
  <c r="H16" i="23" s="1"/>
  <c r="H42" i="23"/>
  <c r="E76" i="1"/>
  <c r="H26" i="24"/>
  <c r="I109" i="19"/>
  <c r="G26" i="19"/>
  <c r="G27" i="19"/>
  <c r="H27" i="19" s="1"/>
  <c r="H43" i="19"/>
  <c r="G25" i="19"/>
  <c r="H25" i="19" s="1"/>
  <c r="G20" i="19"/>
  <c r="H20" i="19" s="1"/>
  <c r="G19" i="19"/>
  <c r="H19" i="19" s="1"/>
  <c r="G29" i="19"/>
  <c r="H29" i="19" s="1"/>
  <c r="G23" i="19"/>
  <c r="H23" i="19" s="1"/>
  <c r="H78" i="20"/>
  <c r="H77" i="26"/>
  <c r="H76" i="16"/>
  <c r="H85" i="18"/>
  <c r="H83" i="16"/>
  <c r="H42" i="16"/>
  <c r="H38" i="23"/>
  <c r="H36" i="23"/>
  <c r="H26" i="19"/>
  <c r="H20" i="27"/>
  <c r="H44" i="23"/>
  <c r="H40" i="17"/>
  <c r="I109" i="27"/>
  <c r="K129" i="27" s="1"/>
  <c r="K20" i="11" s="1"/>
  <c r="H36" i="19"/>
  <c r="H10" i="27"/>
  <c r="H86" i="17" l="1"/>
  <c r="H52" i="14"/>
  <c r="H86" i="12"/>
  <c r="H52" i="13"/>
  <c r="H86" i="19"/>
  <c r="H52" i="18"/>
  <c r="H86" i="27"/>
  <c r="H79" i="16"/>
  <c r="H52" i="25"/>
  <c r="H52" i="22"/>
  <c r="H79" i="18"/>
  <c r="H52" i="20"/>
  <c r="H52" i="21"/>
  <c r="H86" i="13"/>
  <c r="H52" i="17"/>
  <c r="H15" i="1"/>
  <c r="H30" i="26"/>
  <c r="H31" i="26" s="1"/>
  <c r="H30" i="18"/>
  <c r="H31" i="18" s="1"/>
  <c r="H30" i="16"/>
  <c r="E129" i="16" s="1"/>
  <c r="H46" i="25"/>
  <c r="H52" i="12"/>
  <c r="H46" i="22"/>
  <c r="H46" i="14"/>
  <c r="H22" i="1"/>
  <c r="H14" i="1"/>
  <c r="H79" i="12"/>
  <c r="H42" i="1"/>
  <c r="F42" i="1" s="1"/>
  <c r="H36" i="1"/>
  <c r="F36" i="1" s="1"/>
  <c r="H46" i="13"/>
  <c r="H40" i="1"/>
  <c r="F40" i="1" s="1"/>
  <c r="H86" i="21"/>
  <c r="H79" i="24"/>
  <c r="H17" i="1"/>
  <c r="H26" i="1"/>
  <c r="H30" i="20"/>
  <c r="E129" i="20" s="1"/>
  <c r="H30" i="21"/>
  <c r="H31" i="21" s="1"/>
  <c r="F129" i="21" s="1"/>
  <c r="F14" i="11" s="1"/>
  <c r="H30" i="17"/>
  <c r="E129" i="17" s="1"/>
  <c r="E10" i="11" s="1"/>
  <c r="H52" i="24"/>
  <c r="H86" i="26"/>
  <c r="H86" i="14"/>
  <c r="H18" i="1"/>
  <c r="H79" i="21"/>
  <c r="H30" i="22"/>
  <c r="E129" i="22" s="1"/>
  <c r="E15" i="11" s="1"/>
  <c r="H46" i="26"/>
  <c r="H46" i="21"/>
  <c r="H86" i="22"/>
  <c r="H79" i="13"/>
  <c r="H46" i="20"/>
  <c r="H28" i="1"/>
  <c r="H79" i="25"/>
  <c r="H52" i="27"/>
  <c r="H79" i="19"/>
  <c r="I87" i="19" s="1"/>
  <c r="I129" i="19" s="1"/>
  <c r="I12" i="11" s="1"/>
  <c r="H30" i="14"/>
  <c r="E129" i="14" s="1"/>
  <c r="H52" i="16"/>
  <c r="H86" i="23"/>
  <c r="H79" i="27"/>
  <c r="H79" i="20"/>
  <c r="H30" i="24"/>
  <c r="E129" i="24" s="1"/>
  <c r="H37" i="1"/>
  <c r="F37" i="1" s="1"/>
  <c r="H24" i="1"/>
  <c r="H46" i="24"/>
  <c r="H46" i="18"/>
  <c r="H46" i="12"/>
  <c r="H79" i="23"/>
  <c r="H30" i="25"/>
  <c r="H31" i="25" s="1"/>
  <c r="H52" i="19"/>
  <c r="H86" i="20"/>
  <c r="H79" i="26"/>
  <c r="H30" i="19"/>
  <c r="H31" i="19" s="1"/>
  <c r="H16" i="1"/>
  <c r="H79" i="14"/>
  <c r="H30" i="12"/>
  <c r="E129" i="12" s="1"/>
  <c r="H43" i="1"/>
  <c r="F43" i="1" s="1"/>
  <c r="H44" i="1"/>
  <c r="F44" i="1" s="1"/>
  <c r="H23" i="1"/>
  <c r="H20" i="1"/>
  <c r="H12" i="1"/>
  <c r="H21" i="1"/>
  <c r="H86" i="24"/>
  <c r="H46" i="27"/>
  <c r="H13" i="1"/>
  <c r="H27" i="1"/>
  <c r="H73" i="1"/>
  <c r="H25" i="1"/>
  <c r="H86" i="25"/>
  <c r="H79" i="22"/>
  <c r="H80" i="1"/>
  <c r="I106" i="1"/>
  <c r="H52" i="26"/>
  <c r="H71" i="1"/>
  <c r="H79" i="17"/>
  <c r="I87" i="17" s="1"/>
  <c r="I129" i="17" s="1"/>
  <c r="I10" i="11" s="1"/>
  <c r="H70" i="1"/>
  <c r="H72" i="1"/>
  <c r="H41" i="1"/>
  <c r="F41" i="1" s="1"/>
  <c r="H50" i="1"/>
  <c r="F50" i="1" s="1"/>
  <c r="H38" i="1"/>
  <c r="F38" i="1" s="1"/>
  <c r="H49" i="1"/>
  <c r="F49" i="1" s="1"/>
  <c r="H11" i="1"/>
  <c r="H46" i="17"/>
  <c r="H86" i="16"/>
  <c r="H74" i="1"/>
  <c r="H29" i="1"/>
  <c r="H81" i="1"/>
  <c r="H86" i="18"/>
  <c r="K129" i="19"/>
  <c r="K12" i="11" s="1"/>
  <c r="H30" i="23"/>
  <c r="H39" i="1"/>
  <c r="F39" i="1" s="1"/>
  <c r="K129" i="18"/>
  <c r="K11" i="11" s="1"/>
  <c r="H75" i="1"/>
  <c r="H19" i="1"/>
  <c r="H46" i="19"/>
  <c r="H35" i="1"/>
  <c r="H30" i="13"/>
  <c r="H52" i="23"/>
  <c r="H48" i="1"/>
  <c r="H46" i="16"/>
  <c r="H30" i="27"/>
  <c r="H46" i="23"/>
  <c r="H79" i="1"/>
  <c r="H10" i="1"/>
  <c r="G10" i="1" s="1"/>
  <c r="I87" i="13" l="1"/>
  <c r="I129" i="13" s="1"/>
  <c r="I7" i="11" s="1"/>
  <c r="I53" i="14"/>
  <c r="G129" i="14" s="1"/>
  <c r="G8" i="11" s="1"/>
  <c r="I53" i="22"/>
  <c r="G129" i="22" s="1"/>
  <c r="G15" i="11" s="1"/>
  <c r="E129" i="21"/>
  <c r="E14" i="11" s="1"/>
  <c r="H31" i="16"/>
  <c r="F129" i="16" s="1"/>
  <c r="F9" i="11" s="1"/>
  <c r="I87" i="18"/>
  <c r="I129" i="18" s="1"/>
  <c r="I11" i="11" s="1"/>
  <c r="I87" i="12"/>
  <c r="I129" i="12" s="1"/>
  <c r="I6" i="11" s="1"/>
  <c r="I53" i="13"/>
  <c r="G129" i="13" s="1"/>
  <c r="G7" i="11" s="1"/>
  <c r="I53" i="18"/>
  <c r="G129" i="18" s="1"/>
  <c r="G11" i="11" s="1"/>
  <c r="I53" i="25"/>
  <c r="G129" i="25" s="1"/>
  <c r="G18" i="11" s="1"/>
  <c r="H31" i="12"/>
  <c r="F129" i="12" s="1"/>
  <c r="F6" i="11" s="1"/>
  <c r="E129" i="25"/>
  <c r="E18" i="11" s="1"/>
  <c r="E129" i="19"/>
  <c r="E12" i="11" s="1"/>
  <c r="I87" i="27"/>
  <c r="I129" i="27" s="1"/>
  <c r="I20" i="11" s="1"/>
  <c r="I53" i="20"/>
  <c r="G129" i="20" s="1"/>
  <c r="G13" i="11" s="1"/>
  <c r="H31" i="24"/>
  <c r="I32" i="24" s="1"/>
  <c r="I53" i="21"/>
  <c r="G129" i="21" s="1"/>
  <c r="G14" i="11" s="1"/>
  <c r="I32" i="21"/>
  <c r="I53" i="27"/>
  <c r="G129" i="27" s="1"/>
  <c r="G20" i="11" s="1"/>
  <c r="I87" i="16"/>
  <c r="I129" i="16" s="1"/>
  <c r="I9" i="11" s="1"/>
  <c r="I53" i="17"/>
  <c r="G129" i="17" s="1"/>
  <c r="G10" i="11" s="1"/>
  <c r="I53" i="26"/>
  <c r="G129" i="26" s="1"/>
  <c r="G19" i="11" s="1"/>
  <c r="I87" i="25"/>
  <c r="I129" i="25" s="1"/>
  <c r="I18" i="11" s="1"/>
  <c r="H31" i="17"/>
  <c r="F129" i="17" s="1"/>
  <c r="F10" i="11" s="1"/>
  <c r="I87" i="14"/>
  <c r="I129" i="14" s="1"/>
  <c r="I8" i="11" s="1"/>
  <c r="I87" i="20"/>
  <c r="I129" i="20" s="1"/>
  <c r="I13" i="11" s="1"/>
  <c r="I53" i="12"/>
  <c r="G129" i="12" s="1"/>
  <c r="G6" i="11" s="1"/>
  <c r="I87" i="26"/>
  <c r="I129" i="26" s="1"/>
  <c r="I19" i="11" s="1"/>
  <c r="E129" i="18"/>
  <c r="E11" i="11" s="1"/>
  <c r="E129" i="26"/>
  <c r="E19" i="11" s="1"/>
  <c r="I53" i="24"/>
  <c r="G129" i="24" s="1"/>
  <c r="G17" i="11" s="1"/>
  <c r="I87" i="21"/>
  <c r="I129" i="21" s="1"/>
  <c r="I14" i="11" s="1"/>
  <c r="I53" i="19"/>
  <c r="G129" i="19" s="1"/>
  <c r="G12" i="11" s="1"/>
  <c r="I87" i="22"/>
  <c r="I129" i="22" s="1"/>
  <c r="I15" i="11" s="1"/>
  <c r="H31" i="20"/>
  <c r="I32" i="20" s="1"/>
  <c r="I87" i="24"/>
  <c r="I129" i="24" s="1"/>
  <c r="I17" i="11" s="1"/>
  <c r="H31" i="22"/>
  <c r="F129" i="22" s="1"/>
  <c r="F15" i="11" s="1"/>
  <c r="I87" i="23"/>
  <c r="I129" i="23" s="1"/>
  <c r="I16" i="11" s="1"/>
  <c r="H31" i="14"/>
  <c r="I32" i="14" s="1"/>
  <c r="I53" i="16"/>
  <c r="G129" i="16" s="1"/>
  <c r="G9" i="11" s="1"/>
  <c r="H76" i="1"/>
  <c r="H82" i="1"/>
  <c r="H30" i="1"/>
  <c r="H31" i="1" s="1"/>
  <c r="I32" i="1" s="1"/>
  <c r="E9" i="11"/>
  <c r="H31" i="27"/>
  <c r="E129" i="27"/>
  <c r="E13" i="11"/>
  <c r="I53" i="23"/>
  <c r="H45" i="1"/>
  <c r="F35" i="1"/>
  <c r="I32" i="25"/>
  <c r="F129" i="25"/>
  <c r="F18" i="11" s="1"/>
  <c r="E8" i="11"/>
  <c r="I32" i="19"/>
  <c r="F129" i="19"/>
  <c r="F12" i="11" s="1"/>
  <c r="F129" i="18"/>
  <c r="F11" i="11" s="1"/>
  <c r="I32" i="18"/>
  <c r="F129" i="26"/>
  <c r="F19" i="11" s="1"/>
  <c r="I32" i="26"/>
  <c r="K21" i="11"/>
  <c r="I32" i="16"/>
  <c r="E6" i="11"/>
  <c r="F48" i="1"/>
  <c r="H51" i="1"/>
  <c r="H31" i="13"/>
  <c r="E129" i="13"/>
  <c r="E129" i="23"/>
  <c r="H31" i="23"/>
  <c r="E17" i="11"/>
  <c r="I120" i="18" l="1"/>
  <c r="I121" i="18" s="1"/>
  <c r="M129" i="18" s="1"/>
  <c r="I32" i="12"/>
  <c r="I120" i="12" s="1"/>
  <c r="I121" i="12" s="1"/>
  <c r="M129" i="12" s="1"/>
  <c r="F129" i="24"/>
  <c r="F17" i="11" s="1"/>
  <c r="I120" i="16"/>
  <c r="I121" i="16" s="1"/>
  <c r="M129" i="16" s="1"/>
  <c r="M9" i="11" s="1"/>
  <c r="I120" i="19"/>
  <c r="I121" i="19" s="1"/>
  <c r="M129" i="19" s="1"/>
  <c r="I120" i="24"/>
  <c r="I121" i="24" s="1"/>
  <c r="M129" i="24" s="1"/>
  <c r="I120" i="21"/>
  <c r="I121" i="21" s="1"/>
  <c r="M129" i="21" s="1"/>
  <c r="M14" i="11" s="1"/>
  <c r="I120" i="26"/>
  <c r="I121" i="26" s="1"/>
  <c r="M129" i="26" s="1"/>
  <c r="M19" i="11" s="1"/>
  <c r="I120" i="14"/>
  <c r="I121" i="14" s="1"/>
  <c r="M129" i="14" s="1"/>
  <c r="I120" i="20"/>
  <c r="I121" i="20" s="1"/>
  <c r="M129" i="20" s="1"/>
  <c r="M13" i="11" s="1"/>
  <c r="I120" i="25"/>
  <c r="I121" i="25" s="1"/>
  <c r="M129" i="25" s="1"/>
  <c r="I32" i="17"/>
  <c r="I120" i="17" s="1"/>
  <c r="I121" i="17" s="1"/>
  <c r="M129" i="17" s="1"/>
  <c r="M10" i="11" s="1"/>
  <c r="F129" i="20"/>
  <c r="F13" i="11" s="1"/>
  <c r="I21" i="11"/>
  <c r="I52" i="1"/>
  <c r="I83" i="1"/>
  <c r="I32" i="22"/>
  <c r="I120" i="22" s="1"/>
  <c r="I121" i="22" s="1"/>
  <c r="M129" i="22" s="1"/>
  <c r="M15" i="11" s="1"/>
  <c r="F129" i="14"/>
  <c r="F8" i="11" s="1"/>
  <c r="E7" i="11"/>
  <c r="I32" i="23"/>
  <c r="I120" i="23" s="1"/>
  <c r="F129" i="23"/>
  <c r="F16" i="11" s="1"/>
  <c r="G129" i="23"/>
  <c r="G16" i="11" s="1"/>
  <c r="G21" i="11" s="1"/>
  <c r="E20" i="11"/>
  <c r="F129" i="13"/>
  <c r="F7" i="11" s="1"/>
  <c r="I32" i="13"/>
  <c r="I120" i="13" s="1"/>
  <c r="E16" i="11"/>
  <c r="I32" i="27"/>
  <c r="I120" i="27" s="1"/>
  <c r="F129" i="27"/>
  <c r="F20" i="11" s="1"/>
  <c r="N129" i="21" l="1"/>
  <c r="N14" i="11" s="1"/>
  <c r="N129" i="22"/>
  <c r="N15" i="11" s="1"/>
  <c r="I122" i="21"/>
  <c r="I122" i="22"/>
  <c r="N129" i="17"/>
  <c r="N10" i="11" s="1"/>
  <c r="I122" i="17"/>
  <c r="I116" i="1"/>
  <c r="I117" i="1" s="1"/>
  <c r="I118" i="1" s="1"/>
  <c r="E21" i="11"/>
  <c r="N129" i="16"/>
  <c r="N9" i="11" s="1"/>
  <c r="N129" i="20"/>
  <c r="N13" i="11" s="1"/>
  <c r="I122" i="18"/>
  <c r="I122" i="20"/>
  <c r="I122" i="25"/>
  <c r="F21" i="11"/>
  <c r="I122" i="26"/>
  <c r="N129" i="26"/>
  <c r="N19" i="11" s="1"/>
  <c r="I122" i="19"/>
  <c r="M11" i="11"/>
  <c r="N129" i="18"/>
  <c r="N11" i="11" s="1"/>
  <c r="I121" i="27"/>
  <c r="M129" i="27" s="1"/>
  <c r="M20" i="11" s="1"/>
  <c r="I122" i="24"/>
  <c r="I122" i="12"/>
  <c r="I122" i="14"/>
  <c r="M18" i="11"/>
  <c r="N129" i="25"/>
  <c r="N18" i="11" s="1"/>
  <c r="M6" i="11"/>
  <c r="N129" i="12"/>
  <c r="N6" i="11" s="1"/>
  <c r="M8" i="11"/>
  <c r="N129" i="14"/>
  <c r="N8" i="11" s="1"/>
  <c r="I121" i="13"/>
  <c r="M129" i="13" s="1"/>
  <c r="M7" i="11" s="1"/>
  <c r="I121" i="23"/>
  <c r="M129" i="23" s="1"/>
  <c r="M17" i="11"/>
  <c r="N129" i="24"/>
  <c r="N17" i="11" s="1"/>
  <c r="M12" i="11"/>
  <c r="N129" i="19"/>
  <c r="N12" i="11" s="1"/>
  <c r="I122" i="16"/>
  <c r="N129" i="27" l="1"/>
  <c r="N20" i="11" s="1"/>
  <c r="M16" i="11"/>
  <c r="M21" i="11" s="1"/>
  <c r="N129" i="23"/>
  <c r="N16" i="11" s="1"/>
  <c r="I122" i="27"/>
  <c r="I122" i="23"/>
  <c r="I126" i="1"/>
  <c r="I124" i="1"/>
  <c r="I123" i="1"/>
  <c r="I122" i="1"/>
  <c r="I125" i="1"/>
  <c r="N129" i="13"/>
  <c r="N7" i="11" s="1"/>
  <c r="I122" i="13"/>
  <c r="N21" i="11" l="1"/>
  <c r="I1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Uri</author>
  </authors>
  <commentList>
    <comment ref="C9" authorId="0" shapeId="0" xr:uid="{00000000-0006-0000-0100-000001000000}">
      <text>
        <r>
          <rPr>
            <b/>
            <sz val="10"/>
            <color indexed="81"/>
            <rFont val="Tahoma"/>
            <family val="2"/>
          </rPr>
          <t xml:space="preserve">Mandatory field!
</t>
        </r>
      </text>
    </comment>
    <comment ref="F9" authorId="0" shapeId="0" xr:uid="{00000000-0006-0000-0100-000002000000}">
      <text>
        <r>
          <rPr>
            <b/>
            <sz val="10"/>
            <color indexed="81"/>
            <rFont val="Tahoma"/>
            <family val="2"/>
          </rPr>
          <t xml:space="preserve">Max. Cost of Salary (Gross + Fringe):
</t>
        </r>
        <r>
          <rPr>
            <sz val="10"/>
            <color indexed="81"/>
            <rFont val="Tahoma"/>
            <family val="2"/>
          </rPr>
          <t>Worker located in Israel: $125,000 
Worker located USA: $175,000</t>
        </r>
      </text>
    </comment>
    <comment ref="G9" authorId="0" shapeId="0" xr:uid="{00000000-0006-0000-0100-000003000000}">
      <text>
        <r>
          <rPr>
            <sz val="10"/>
            <color indexed="81"/>
            <rFont val="Tahoma"/>
            <family val="2"/>
          </rPr>
          <t xml:space="preserve">The % on Project  is the average portion of any given worker’s time spent directly on the project throughout the entire project, given as a %.
</t>
        </r>
      </text>
    </comment>
    <comment ref="H9" authorId="0" shapeId="0" xr:uid="{00000000-0006-0000-0100-000004000000}">
      <text>
        <r>
          <rPr>
            <sz val="10"/>
            <color indexed="81"/>
            <rFont val="Tahoma"/>
            <family val="2"/>
          </rPr>
          <t>Cost to Project is the product of the Cost of Annual Salary (including social benefits) X % on project X no. of months on the project / 12.</t>
        </r>
      </text>
    </comment>
    <comment ref="B31" authorId="0" shapeId="0" xr:uid="{00000000-0006-0000-0100-000005000000}">
      <text>
        <r>
          <rPr>
            <sz val="10"/>
            <color indexed="81"/>
            <rFont val="Tahoma"/>
            <family val="2"/>
          </rPr>
          <t xml:space="preserve">Overhead, at the rate of 25% on the total direct labor, includes all indirect labor overhead expenses. </t>
        </r>
      </text>
    </comment>
    <comment ref="B33" authorId="0" shapeId="0" xr:uid="{00000000-0006-0000-0100-000006000000}">
      <text>
        <r>
          <rPr>
            <sz val="10"/>
            <color indexed="81"/>
            <rFont val="Tahoma"/>
            <family val="2"/>
          </rPr>
          <t>The depreciation allowance equals the purchase cost of the equipment item being employed (in $/unit) X no. of units employed X % of the time in which the equipment is employed on the project X the annual depreciation rate (in % per year). The maximum annual depreciation rate allowed is 33.3%, which is the default.</t>
        </r>
      </text>
    </comment>
    <comment ref="B47" authorId="0" shapeId="0" xr:uid="{00000000-0006-0000-0100-000007000000}">
      <text>
        <r>
          <rPr>
            <sz val="10"/>
            <color indexed="81"/>
            <rFont val="Tahoma"/>
            <family val="2"/>
          </rPr>
          <t xml:space="preserve">The Leasing Cost equals the monthly lease cost or rental cost of capital equipment (in $/unit/month) X the no. of units leased/rented X  % of the time in which the leased/rented equipment is employed by the project X project duration (in months). </t>
        </r>
      </text>
    </comment>
    <comment ref="H69" authorId="0" shapeId="0" xr:uid="{00000000-0006-0000-0100-000008000000}">
      <text>
        <r>
          <rPr>
            <sz val="10"/>
            <color indexed="81"/>
            <rFont val="Tahoma"/>
            <family val="2"/>
          </rPr>
          <t xml:space="preserve">The cost per trip ($) is the cost per person per trip ($) X the no. of people per trip X the no. of trips of the same kind taken throughout the project. (The duration per trip (in days) is just an informative data item).
</t>
        </r>
      </text>
    </comment>
    <comment ref="B107" authorId="0" shapeId="0" xr:uid="{00000000-0006-0000-0100-000009000000}">
      <text>
        <r>
          <rPr>
            <sz val="10"/>
            <color indexed="81"/>
            <rFont val="Tahoma"/>
            <family val="2"/>
          </rPr>
          <t xml:space="preserve">Typical “Other Expenses” include items such as exhibits, regulatory activities, standards certifications, field trials, patent registration, market surveys or other miscellaneous development-related expenses not covered by any of the previous expense categories.
</t>
        </r>
      </text>
    </comment>
    <comment ref="C117" authorId="0" shapeId="0" xr:uid="{00000000-0006-0000-0100-00000A000000}">
      <text>
        <r>
          <rPr>
            <sz val="10"/>
            <color indexed="81"/>
            <rFont val="Tahoma"/>
            <family val="2"/>
          </rPr>
          <t xml:space="preserve">General &amp; Administrative Expense (G&amp;A), computed at 5% over the subtotal budget, includes all operating overhead items such as secretarial services, legal staff, rent, utilities, etc.
</t>
        </r>
      </text>
    </comment>
    <comment ref="C121" authorId="0" shapeId="0" xr:uid="{00000000-0006-0000-0100-00000B000000}">
      <text>
        <r>
          <rPr>
            <sz val="10"/>
            <color indexed="81"/>
            <rFont val="Tahoma"/>
            <family val="2"/>
          </rPr>
          <t xml:space="preserve">Please note that the total segments duration must equal the total overall project duration, and that the % of total budget for all segments must sum to 100%. 
</t>
        </r>
      </text>
    </comment>
    <comment ref="G121" authorId="0" shapeId="0" xr:uid="{00000000-0006-0000-0100-00000C000000}">
      <text>
        <r>
          <rPr>
            <sz val="10"/>
            <color indexed="81"/>
            <rFont val="Tahoma"/>
            <family val="2"/>
          </rPr>
          <t>Note: The default segment duration is 6 months, but the variations can be from 5 to 7 months.</t>
        </r>
      </text>
    </comment>
  </commentList>
</comments>
</file>

<file path=xl/sharedStrings.xml><?xml version="1.0" encoding="utf-8"?>
<sst xmlns="http://schemas.openxmlformats.org/spreadsheetml/2006/main" count="2769" uniqueCount="190">
  <si>
    <t>PROPOSED PROJECT BUDGET</t>
  </si>
  <si>
    <t>Description</t>
  </si>
  <si>
    <t>Details</t>
  </si>
  <si>
    <t>I. Direct Labor</t>
  </si>
  <si>
    <t>% on Project</t>
  </si>
  <si>
    <t>Total, Direct Labor</t>
  </si>
  <si>
    <t>II. Equipment</t>
  </si>
  <si>
    <t>% On Project</t>
  </si>
  <si>
    <t>Item 1</t>
  </si>
  <si>
    <t>Item 2</t>
  </si>
  <si>
    <t>Item 3</t>
  </si>
  <si>
    <t>Item 4</t>
  </si>
  <si>
    <t>Item 5</t>
  </si>
  <si>
    <t>Item 6</t>
  </si>
  <si>
    <t>No. of Trips</t>
  </si>
  <si>
    <t>No. of People Per Trip</t>
  </si>
  <si>
    <t>Duration Per Trip (days)</t>
  </si>
  <si>
    <t>Domestic Travel</t>
  </si>
  <si>
    <t>Subtotal, Travel</t>
  </si>
  <si>
    <t>Subtotal, Foreign Travel</t>
  </si>
  <si>
    <t>Subtotal, Expendable Materials &amp; Supplies</t>
  </si>
  <si>
    <t>Foreign Travel</t>
  </si>
  <si>
    <t>Service to be Performed</t>
  </si>
  <si>
    <t xml:space="preserve">       Name of Subcontractor</t>
  </si>
  <si>
    <t>Hourly Rate ($/Hr.)</t>
  </si>
  <si>
    <t>No. of Hours</t>
  </si>
  <si>
    <t>Subtotal, Consultants</t>
  </si>
  <si>
    <t>Subtotal, Subcontracts</t>
  </si>
  <si>
    <t>Subtotal, Other Expenses</t>
  </si>
  <si>
    <t>Subtotal budget, before G&amp;A Expenses</t>
  </si>
  <si>
    <t>III. Expendable Materials &amp; Supplies</t>
  </si>
  <si>
    <t>IV. Travel</t>
  </si>
  <si>
    <t>V. Subcontracts</t>
  </si>
  <si>
    <t>VI. Consultants</t>
  </si>
  <si>
    <t>VII. Other Expenses</t>
  </si>
  <si>
    <t>Projected Expenditure, by Segment</t>
  </si>
  <si>
    <t>Segment Duration (months)</t>
  </si>
  <si>
    <t>% of Total Budget</t>
  </si>
  <si>
    <t>First segment</t>
  </si>
  <si>
    <t>Second segment</t>
  </si>
  <si>
    <t xml:space="preserve">Total </t>
  </si>
  <si>
    <t>No. of Units</t>
  </si>
  <si>
    <t>Dest. 1</t>
  </si>
  <si>
    <t>Dest. 3</t>
  </si>
  <si>
    <t>Dest. 2</t>
  </si>
  <si>
    <t>Dest. 4</t>
  </si>
  <si>
    <t>* Including social benefits</t>
  </si>
  <si>
    <t>Purchased Equipment Description</t>
  </si>
  <si>
    <t>Leased Equipment Description</t>
  </si>
  <si>
    <t>Subtotal, Purchased Equipment</t>
  </si>
  <si>
    <t>Subtotal, Leased Equipment</t>
  </si>
  <si>
    <t>Subtotal, Purchased or Leased Equipment</t>
  </si>
  <si>
    <t>Subtotal, Domestic Travel</t>
  </si>
  <si>
    <t>months</t>
  </si>
  <si>
    <t>Cost ($)</t>
  </si>
  <si>
    <t>Total ($)</t>
  </si>
  <si>
    <t>Cost to Project ($)</t>
  </si>
  <si>
    <t>Monthly Lease Cost ($/unit)</t>
  </si>
  <si>
    <t>Total Leasing Cost ($)</t>
  </si>
  <si>
    <t>Cost Per Person Per Trip ($)</t>
  </si>
  <si>
    <t>Projected Expen- diture ($)</t>
  </si>
  <si>
    <t>Cost  ($)</t>
  </si>
  <si>
    <t>Depre-ciation ($)</t>
  </si>
  <si>
    <t xml:space="preserve">% Annual Depreciation </t>
  </si>
  <si>
    <t>Project duration:</t>
  </si>
  <si>
    <t>PROPOSED TASK BUDGET</t>
  </si>
  <si>
    <t>Company name:</t>
  </si>
  <si>
    <t>Overhead @ 25%</t>
  </si>
  <si>
    <t>Subtotal, Direct Labor + Overhead</t>
  </si>
  <si>
    <t>Purchased Cost ($/unit)</t>
  </si>
  <si>
    <t>Item 7</t>
  </si>
  <si>
    <t>Item 8</t>
  </si>
  <si>
    <t>Item 9</t>
  </si>
  <si>
    <t>Item 10</t>
  </si>
  <si>
    <t>Dest. 5</t>
  </si>
  <si>
    <t>Dest. 6</t>
  </si>
  <si>
    <t>Subcont. 1</t>
  </si>
  <si>
    <t>Subcont. 2</t>
  </si>
  <si>
    <t>Subcont. 3</t>
  </si>
  <si>
    <t>Subcont. 4</t>
  </si>
  <si>
    <t>Subcont. 5</t>
  </si>
  <si>
    <t>Subcont. 6</t>
  </si>
  <si>
    <t>Consult. 1</t>
  </si>
  <si>
    <t>Consult. 2</t>
  </si>
  <si>
    <t>Consult. 3</t>
  </si>
  <si>
    <t>Consult. 4</t>
  </si>
  <si>
    <t>Consult. 5</t>
  </si>
  <si>
    <t>Consult. 6</t>
  </si>
  <si>
    <t>Fifth segment</t>
  </si>
  <si>
    <t>Third segment</t>
  </si>
  <si>
    <t>Fourth segment</t>
  </si>
  <si>
    <t>From date:</t>
  </si>
  <si>
    <t>To date:</t>
  </si>
  <si>
    <t>days</t>
  </si>
  <si>
    <t>% on Task</t>
  </si>
  <si>
    <t>No. of Days in Task</t>
  </si>
  <si>
    <t>% On Task</t>
  </si>
  <si>
    <t>Co. Name:</t>
  </si>
  <si>
    <t>Subtotal task budget, before G&amp;A Expenses</t>
  </si>
  <si>
    <t>Total Task Budget</t>
  </si>
  <si>
    <t>Task #:</t>
  </si>
  <si>
    <t>Task name:</t>
  </si>
  <si>
    <t>Task #</t>
  </si>
  <si>
    <t xml:space="preserve">Task Name </t>
  </si>
  <si>
    <t>Task duration:</t>
  </si>
  <si>
    <t xml:space="preserve">Direct Labor </t>
  </si>
  <si>
    <t>Labor Overhead (25%)</t>
  </si>
  <si>
    <t>Equipment</t>
  </si>
  <si>
    <t>Expendable Materials &amp; Supplies</t>
  </si>
  <si>
    <t>Travel</t>
  </si>
  <si>
    <t>Sub-contracts</t>
  </si>
  <si>
    <t>Consultants</t>
  </si>
  <si>
    <t>Other Expenses</t>
  </si>
  <si>
    <t>G&amp;A Overhead (5%)</t>
  </si>
  <si>
    <t>Total Task Cost</t>
  </si>
  <si>
    <t>Cost Components of Task ($)</t>
  </si>
  <si>
    <t>Total for project</t>
  </si>
  <si>
    <t>Total Project Budget for Company</t>
  </si>
  <si>
    <t xml:space="preserve"> Destination</t>
  </si>
  <si>
    <t>Purpose</t>
  </si>
  <si>
    <t xml:space="preserve">  </t>
  </si>
  <si>
    <t>General &amp; Administrative Expenses (G&amp;A) @ 5%</t>
  </si>
  <si>
    <t>General &amp; Administrative Expenses (G&amp;A) @5%</t>
  </si>
  <si>
    <t>Cost Components of Tasks ($)</t>
  </si>
  <si>
    <t>Empl. 1:</t>
  </si>
  <si>
    <t>Empl. 2:</t>
  </si>
  <si>
    <t>Empl. 3:</t>
  </si>
  <si>
    <t>Empl. 4:</t>
  </si>
  <si>
    <t>Empl. 5:</t>
  </si>
  <si>
    <t>Empl. 6:</t>
  </si>
  <si>
    <t xml:space="preserve">Empl. 7: </t>
  </si>
  <si>
    <t>Empl. 8:</t>
  </si>
  <si>
    <t>Empl. 9:</t>
  </si>
  <si>
    <t>Empl.10:</t>
  </si>
  <si>
    <t>Empl. 11:</t>
  </si>
  <si>
    <t>Empl. 12:</t>
  </si>
  <si>
    <t>Empl. 13:</t>
  </si>
  <si>
    <t>Empl. 14:</t>
  </si>
  <si>
    <t>Empl. 15:</t>
  </si>
  <si>
    <t>Employee's Profession</t>
  </si>
  <si>
    <t>Employee's Name (TBD if yet unknown)</t>
  </si>
  <si>
    <t>BIRD Project Budget Preparation</t>
  </si>
  <si>
    <t xml:space="preserve">           a. The definition of up to 15 major tasks (activities), including the number and name (short textual description) of each task; </t>
  </si>
  <si>
    <t>Before starting the budget-building process, you should already have available:</t>
  </si>
  <si>
    <t>1.</t>
  </si>
  <si>
    <t xml:space="preserve">2. </t>
  </si>
  <si>
    <t xml:space="preserve">Proceed to build your company's budget in the BIRD project using this Excel workbook. You can start the process with any of the tasks, and in any order, by activating the corresponding worksheet labeled Task1 through Task 15. You are asked to relate only to the input data cells,  colored yellow. </t>
  </si>
  <si>
    <t>3.</t>
  </si>
  <si>
    <t xml:space="preserve">4. </t>
  </si>
  <si>
    <t>Wenever there is a need to define the name of a specific expense, such as the name &amp; profession of a specific employee (in direct labor), the name and purchase cost of a specific equipment item, the name of a specific expendable material, etc., enter the definition in the appropriate location (always in a yellow-colored cell) of the "Total Budget" worksheet. The information you enter in the "Total Budget" worksheet will be copied to and will appear in all the Task worksheets.</t>
  </si>
  <si>
    <t>After defining a specific expense, return to the Task worksheet you have started to work on, and complete the input information concerning the specific expense (again, by entering data only in the yellow-colored cells). Repeat this sequential procedure for all the expense categories relevant to the Task.</t>
  </si>
  <si>
    <t>5.</t>
  </si>
  <si>
    <t>Follow the procedure described in sections 3-4 above for all the Tasks in your project. The total cost of a Task will be calculated at the bottom of the Task workshhet (including all built-in overhead allowances), and will also appear in the "Tasks Report" summary worksheet, itemized by expense type.</t>
  </si>
  <si>
    <t>6.</t>
  </si>
  <si>
    <t>The cumulative values of all the expense components in all Tasks will appear in the "Total Budget" worksheet, at the corresponding location of the expense component in the Tasks worksheets.</t>
  </si>
  <si>
    <t>----------------------------------</t>
  </si>
  <si>
    <t xml:space="preserve">           b. The start date and completion date of each task (in day/month/year format), or as a default, the duration (in days) of each task.</t>
  </si>
  <si>
    <t>Note: Instructions and comments related to specific expense components and data items are given for items colored light green. You can               read the comments by pointing to the specific cell with the mouse.</t>
  </si>
  <si>
    <t xml:space="preserve">General Instructions for the Process and Steps </t>
  </si>
  <si>
    <t>7.</t>
  </si>
  <si>
    <t xml:space="preserve">The budget tables needed to be included in the full proposal can be printed out by printing workshhet "Total Budget" and worksheet "Tasks Report" </t>
  </si>
  <si>
    <t>Country</t>
  </si>
  <si>
    <t>Empl. 16:</t>
  </si>
  <si>
    <t>Empl. 17:</t>
  </si>
  <si>
    <t>Empl. 18:</t>
  </si>
  <si>
    <t>Empl. 19:</t>
  </si>
  <si>
    <t>Empl. 20:</t>
  </si>
  <si>
    <t>Employee location</t>
  </si>
  <si>
    <t>Employee Location</t>
  </si>
  <si>
    <t>IS</t>
  </si>
  <si>
    <t>US</t>
  </si>
  <si>
    <t>ANNEX A</t>
  </si>
  <si>
    <t>V. Subcontractors</t>
  </si>
  <si>
    <t>of Service</t>
  </si>
  <si>
    <t>Name of</t>
  </si>
  <si>
    <t>Consultant</t>
  </si>
  <si>
    <t>Hourly Rate</t>
  </si>
  <si>
    <t>($/Hr.)</t>
  </si>
  <si>
    <t>No. of</t>
  </si>
  <si>
    <t>Hours</t>
  </si>
  <si>
    <t>IL</t>
  </si>
  <si>
    <t>Country Service Given</t>
  </si>
  <si>
    <t>Name of Consultant &amp; country of consultant</t>
  </si>
  <si>
    <t>Subcont. 7</t>
  </si>
  <si>
    <t>Subcont. 8</t>
  </si>
  <si>
    <t>Subcont. 9</t>
  </si>
  <si>
    <t>DD/MM/YY</t>
  </si>
  <si>
    <t>V 21.10.1.15</t>
  </si>
  <si>
    <t>Cost of Annual Salary ($)</t>
  </si>
  <si>
    <t>Task Duration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</si>
</sst>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0"/>
    <numFmt numFmtId="166" formatCode="0.0%"/>
    <numFmt numFmtId="167" formatCode="0;\-0;;@\ "/>
    <numFmt numFmtId="168" formatCode="_-* #,##0_-;\-* #,##0_-;_-* &quot;-&quot;??_-;_-@_-"/>
    <numFmt numFmtId="169" formatCode="[$-409]d\-mmm\-yy;@"/>
  </numFmts>
  <fonts count="18" x14ac:knownFonts="1">
    <font>
      <sz val="10"/>
      <name val="Arial"/>
      <charset val="177"/>
    </font>
    <font>
      <sz val="10"/>
      <name val="Arial"/>
      <family val="2"/>
    </font>
    <font>
      <b/>
      <sz val="10"/>
      <name val="Arial"/>
      <family val="2"/>
      <charset val="177"/>
    </font>
    <font>
      <sz val="10"/>
      <name val="Arial"/>
      <family val="2"/>
      <charset val="177"/>
    </font>
    <font>
      <b/>
      <u/>
      <sz val="12"/>
      <name val="Arial"/>
      <family val="2"/>
      <charset val="177"/>
    </font>
    <font>
      <sz val="9"/>
      <name val="Arial"/>
      <family val="2"/>
      <charset val="177"/>
    </font>
    <font>
      <sz val="10"/>
      <name val="Arial"/>
      <family val="2"/>
    </font>
    <font>
      <b/>
      <sz val="10"/>
      <name val="Arial"/>
      <family val="2"/>
    </font>
    <font>
      <sz val="8"/>
      <name val="Arial"/>
      <family val="2"/>
    </font>
    <font>
      <sz val="10"/>
      <color indexed="81"/>
      <name val="Tahoma"/>
      <family val="2"/>
    </font>
    <font>
      <b/>
      <sz val="10"/>
      <color indexed="81"/>
      <name val="Tahoma"/>
      <family val="2"/>
    </font>
    <font>
      <b/>
      <u/>
      <sz val="10"/>
      <name val="Arial"/>
      <family val="2"/>
      <charset val="177"/>
    </font>
    <font>
      <b/>
      <sz val="16"/>
      <name val="Arial"/>
      <family val="2"/>
    </font>
    <font>
      <u/>
      <sz val="12"/>
      <name val="Arial"/>
      <family val="2"/>
    </font>
    <font>
      <sz val="12"/>
      <name val="Arial"/>
      <family val="2"/>
    </font>
    <font>
      <sz val="10"/>
      <color rgb="FFFF0000"/>
      <name val="Arial"/>
      <family val="2"/>
    </font>
    <font>
      <sz val="10"/>
      <color theme="0"/>
      <name val="Arial"/>
      <family val="2"/>
    </font>
    <font>
      <b/>
      <sz val="12"/>
      <name val="Arial"/>
      <family val="2"/>
      <charset val="177"/>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89">
    <border>
      <left/>
      <right/>
      <top/>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top/>
      <bottom/>
      <diagonal/>
    </border>
    <border>
      <left/>
      <right style="thick">
        <color indexed="64"/>
      </right>
      <top/>
      <bottom/>
      <diagonal/>
    </border>
    <border>
      <left/>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style="thin">
        <color indexed="64"/>
      </left>
      <right style="thick">
        <color indexed="64"/>
      </right>
      <top style="thick">
        <color indexed="64"/>
      </top>
      <bottom style="thin">
        <color indexed="64"/>
      </bottom>
      <diagonal/>
    </border>
    <border>
      <left style="thick">
        <color indexed="64"/>
      </left>
      <right/>
      <top/>
      <bottom style="thin">
        <color indexed="64"/>
      </bottom>
      <diagonal/>
    </border>
    <border>
      <left/>
      <right/>
      <top style="thin">
        <color indexed="64"/>
      </top>
      <bottom style="thick">
        <color indexed="64"/>
      </bottom>
      <diagonal/>
    </border>
    <border>
      <left/>
      <right/>
      <top style="thick">
        <color indexed="64"/>
      </top>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right style="thin">
        <color indexed="64"/>
      </right>
      <top style="double">
        <color indexed="64"/>
      </top>
      <bottom style="thick">
        <color indexed="64"/>
      </bottom>
      <diagonal/>
    </border>
    <border>
      <left/>
      <right style="thin">
        <color indexed="64"/>
      </right>
      <top style="thin">
        <color indexed="64"/>
      </top>
      <bottom style="thick">
        <color indexed="64"/>
      </bottom>
      <diagonal/>
    </border>
    <border>
      <left style="thick">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right/>
      <top style="double">
        <color indexed="64"/>
      </top>
      <bottom style="thick">
        <color indexed="64"/>
      </bottom>
      <diagonal/>
    </border>
    <border>
      <left style="thick">
        <color indexed="64"/>
      </left>
      <right style="thick">
        <color indexed="64"/>
      </right>
      <top style="double">
        <color indexed="64"/>
      </top>
      <bottom style="thick">
        <color indexed="64"/>
      </bottom>
      <diagonal/>
    </border>
    <border>
      <left/>
      <right style="thick">
        <color indexed="64"/>
      </right>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style="thin">
        <color indexed="64"/>
      </top>
      <bottom/>
      <diagonal/>
    </border>
    <border>
      <left style="thin">
        <color indexed="64"/>
      </left>
      <right style="thin">
        <color indexed="64"/>
      </right>
      <top style="thick">
        <color indexed="64"/>
      </top>
      <bottom/>
      <diagonal/>
    </border>
    <border>
      <left style="thin">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double">
        <color indexed="64"/>
      </bottom>
      <diagonal/>
    </border>
    <border>
      <left/>
      <right style="thick">
        <color indexed="64"/>
      </right>
      <top style="thick">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ck">
        <color indexed="64"/>
      </bottom>
      <diagonal/>
    </border>
    <border>
      <left style="thin">
        <color indexed="64"/>
      </left>
      <right/>
      <top/>
      <bottom/>
      <diagonal/>
    </border>
    <border>
      <left/>
      <right style="thin">
        <color indexed="64"/>
      </right>
      <top style="thick">
        <color indexed="64"/>
      </top>
      <bottom/>
      <diagonal/>
    </border>
    <border>
      <left style="thin">
        <color indexed="64"/>
      </left>
      <right/>
      <top/>
      <bottom style="thick">
        <color indexed="64"/>
      </bottom>
      <diagonal/>
    </border>
    <border>
      <left style="thin">
        <color indexed="64"/>
      </left>
      <right style="thick">
        <color indexed="64"/>
      </right>
      <top style="thick">
        <color indexed="64"/>
      </top>
      <bottom/>
      <diagonal/>
    </border>
    <border>
      <left/>
      <right style="thick">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s>
  <cellStyleXfs count="3">
    <xf numFmtId="165" fontId="0" fillId="0" borderId="0"/>
    <xf numFmtId="164" fontId="1" fillId="0" borderId="0" applyFont="0" applyFill="0" applyBorder="0" applyAlignment="0" applyProtection="0"/>
    <xf numFmtId="9" fontId="1" fillId="0" borderId="0" applyFont="0" applyFill="0" applyBorder="0" applyAlignment="0" applyProtection="0"/>
  </cellStyleXfs>
  <cellXfs count="399">
    <xf numFmtId="165" fontId="0" fillId="0" borderId="0" xfId="0"/>
    <xf numFmtId="165" fontId="0" fillId="2" borderId="0" xfId="0" applyFill="1"/>
    <xf numFmtId="165" fontId="2" fillId="2" borderId="0" xfId="0" applyFont="1" applyFill="1"/>
    <xf numFmtId="165" fontId="0" fillId="2" borderId="0" xfId="0" applyFill="1" applyAlignment="1">
      <alignment horizontal="right"/>
    </xf>
    <xf numFmtId="165" fontId="2" fillId="2" borderId="1" xfId="0" applyFont="1" applyFill="1" applyBorder="1"/>
    <xf numFmtId="165" fontId="2" fillId="2" borderId="2" xfId="0" applyFont="1" applyFill="1" applyBorder="1" applyAlignment="1">
      <alignment horizontal="center"/>
    </xf>
    <xf numFmtId="165" fontId="2" fillId="2" borderId="2" xfId="0" applyFont="1" applyFill="1" applyBorder="1"/>
    <xf numFmtId="165" fontId="2" fillId="2" borderId="3" xfId="0" applyFont="1" applyFill="1" applyBorder="1"/>
    <xf numFmtId="165" fontId="2" fillId="2" borderId="4" xfId="0" applyFont="1" applyFill="1" applyBorder="1" applyAlignment="1">
      <alignment horizontal="center"/>
    </xf>
    <xf numFmtId="165" fontId="2" fillId="2" borderId="5" xfId="0" applyFont="1" applyFill="1" applyBorder="1" applyAlignment="1">
      <alignment horizontal="center"/>
    </xf>
    <xf numFmtId="165" fontId="2" fillId="2" borderId="6" xfId="0" applyFont="1" applyFill="1" applyBorder="1" applyAlignment="1">
      <alignment horizontal="center"/>
    </xf>
    <xf numFmtId="165" fontId="2" fillId="2" borderId="0" xfId="0" applyFont="1" applyFill="1" applyAlignment="1">
      <alignment horizontal="center"/>
    </xf>
    <xf numFmtId="165" fontId="2" fillId="2" borderId="7" xfId="0" applyFont="1" applyFill="1" applyBorder="1" applyAlignment="1">
      <alignment horizontal="center"/>
    </xf>
    <xf numFmtId="165" fontId="4" fillId="2" borderId="6" xfId="0" applyFont="1" applyFill="1" applyBorder="1"/>
    <xf numFmtId="165" fontId="0" fillId="2" borderId="8" xfId="0" applyFill="1" applyBorder="1"/>
    <xf numFmtId="165" fontId="0" fillId="2" borderId="7" xfId="0" applyFill="1" applyBorder="1"/>
    <xf numFmtId="165" fontId="2" fillId="2" borderId="9" xfId="0" applyFont="1" applyFill="1" applyBorder="1" applyAlignment="1">
      <alignment horizontal="center" vertical="center" wrapText="1"/>
    </xf>
    <xf numFmtId="165" fontId="2" fillId="2" borderId="10" xfId="0" applyFont="1" applyFill="1" applyBorder="1" applyAlignment="1">
      <alignment horizontal="center" vertical="center" wrapText="1"/>
    </xf>
    <xf numFmtId="165" fontId="0" fillId="2" borderId="12" xfId="0" applyFill="1" applyBorder="1"/>
    <xf numFmtId="3" fontId="0" fillId="2" borderId="13" xfId="0" applyNumberFormat="1" applyFill="1" applyBorder="1"/>
    <xf numFmtId="3" fontId="0" fillId="2" borderId="14" xfId="0" applyNumberFormat="1" applyFill="1" applyBorder="1"/>
    <xf numFmtId="165" fontId="2" fillId="2" borderId="15" xfId="0" applyFont="1" applyFill="1" applyBorder="1"/>
    <xf numFmtId="165" fontId="0" fillId="2" borderId="16" xfId="0" applyFill="1" applyBorder="1"/>
    <xf numFmtId="165" fontId="0" fillId="2" borderId="17" xfId="0" applyFill="1" applyBorder="1"/>
    <xf numFmtId="3" fontId="2" fillId="2" borderId="18" xfId="0" applyNumberFormat="1" applyFont="1" applyFill="1" applyBorder="1"/>
    <xf numFmtId="3" fontId="0" fillId="2" borderId="12" xfId="0" applyNumberFormat="1" applyFill="1" applyBorder="1"/>
    <xf numFmtId="3" fontId="2" fillId="2" borderId="14" xfId="0" applyNumberFormat="1" applyFont="1" applyFill="1" applyBorder="1"/>
    <xf numFmtId="165" fontId="2" fillId="2" borderId="6" xfId="0" applyFont="1" applyFill="1" applyBorder="1" applyAlignment="1">
      <alignment horizontal="right"/>
    </xf>
    <xf numFmtId="3" fontId="0" fillId="2" borderId="20" xfId="0" applyNumberFormat="1" applyFill="1" applyBorder="1"/>
    <xf numFmtId="3" fontId="2" fillId="2" borderId="21" xfId="0" applyNumberFormat="1" applyFont="1" applyFill="1" applyBorder="1"/>
    <xf numFmtId="165" fontId="4" fillId="2" borderId="22" xfId="0" applyFont="1" applyFill="1" applyBorder="1"/>
    <xf numFmtId="165" fontId="2" fillId="2" borderId="9" xfId="0" applyFont="1" applyFill="1" applyBorder="1" applyAlignment="1">
      <alignment horizontal="center" vertical="center"/>
    </xf>
    <xf numFmtId="165" fontId="2" fillId="2" borderId="10" xfId="0" applyFont="1" applyFill="1" applyBorder="1" applyAlignment="1">
      <alignment horizontal="center" wrapText="1"/>
    </xf>
    <xf numFmtId="165" fontId="2" fillId="2" borderId="23" xfId="0" applyFont="1" applyFill="1" applyBorder="1" applyAlignment="1">
      <alignment horizontal="center" wrapText="1"/>
    </xf>
    <xf numFmtId="165" fontId="2" fillId="2" borderId="12" xfId="0" applyFont="1" applyFill="1" applyBorder="1" applyAlignment="1">
      <alignment wrapText="1"/>
    </xf>
    <xf numFmtId="166" fontId="0" fillId="2" borderId="14" xfId="0" applyNumberFormat="1" applyFill="1" applyBorder="1"/>
    <xf numFmtId="165" fontId="2" fillId="2" borderId="7" xfId="0" applyFont="1" applyFill="1" applyBorder="1"/>
    <xf numFmtId="165" fontId="2" fillId="2" borderId="11" xfId="0" applyFont="1" applyFill="1" applyBorder="1" applyAlignment="1">
      <alignment horizontal="center" wrapText="1"/>
    </xf>
    <xf numFmtId="166" fontId="0" fillId="2" borderId="11" xfId="0" applyNumberFormat="1" applyFill="1" applyBorder="1"/>
    <xf numFmtId="165" fontId="2" fillId="2" borderId="15" xfId="0" applyFont="1" applyFill="1" applyBorder="1" applyAlignment="1">
      <alignment horizontal="right"/>
    </xf>
    <xf numFmtId="165" fontId="2" fillId="2" borderId="16" xfId="0" applyFont="1" applyFill="1" applyBorder="1"/>
    <xf numFmtId="3" fontId="0" fillId="2" borderId="0" xfId="0" applyNumberFormat="1" applyFill="1"/>
    <xf numFmtId="165" fontId="2" fillId="2" borderId="0" xfId="0" applyFont="1" applyFill="1" applyAlignment="1">
      <alignment horizontal="right"/>
    </xf>
    <xf numFmtId="3" fontId="2" fillId="2" borderId="13" xfId="0" applyNumberFormat="1" applyFont="1" applyFill="1" applyBorder="1" applyAlignment="1">
      <alignment horizontal="right" vertical="center" wrapText="1"/>
    </xf>
    <xf numFmtId="3" fontId="2" fillId="2" borderId="14" xfId="0" applyNumberFormat="1" applyFont="1" applyFill="1" applyBorder="1" applyAlignment="1">
      <alignment horizontal="right" vertical="center" wrapText="1"/>
    </xf>
    <xf numFmtId="165" fontId="2" fillId="2" borderId="6" xfId="0" applyFont="1" applyFill="1" applyBorder="1" applyAlignment="1">
      <alignment horizontal="left" vertical="center"/>
    </xf>
    <xf numFmtId="3" fontId="2" fillId="2" borderId="0" xfId="0" applyNumberFormat="1" applyFont="1" applyFill="1" applyAlignment="1">
      <alignment horizontal="center" vertical="center" wrapText="1"/>
    </xf>
    <xf numFmtId="3" fontId="2" fillId="2" borderId="18" xfId="0" applyNumberFormat="1" applyFont="1" applyFill="1" applyBorder="1" applyAlignment="1">
      <alignment horizontal="center" vertical="center" wrapText="1"/>
    </xf>
    <xf numFmtId="3" fontId="2" fillId="2" borderId="18" xfId="0" applyNumberFormat="1" applyFont="1" applyFill="1" applyBorder="1" applyAlignment="1">
      <alignment horizontal="right" vertical="center" wrapText="1"/>
    </xf>
    <xf numFmtId="165" fontId="2" fillId="2" borderId="0" xfId="0" applyFont="1" applyFill="1" applyAlignment="1">
      <alignment horizontal="center" vertical="center" wrapText="1"/>
    </xf>
    <xf numFmtId="165" fontId="2" fillId="2" borderId="0" xfId="0" applyFont="1" applyFill="1" applyAlignment="1">
      <alignment horizontal="right" vertical="center" wrapText="1"/>
    </xf>
    <xf numFmtId="3" fontId="0" fillId="2" borderId="7" xfId="0" applyNumberFormat="1" applyFill="1" applyBorder="1"/>
    <xf numFmtId="165" fontId="2" fillId="2" borderId="6" xfId="0" applyFont="1" applyFill="1" applyBorder="1" applyAlignment="1">
      <alignment horizontal="right" vertical="center"/>
    </xf>
    <xf numFmtId="165" fontId="4" fillId="2" borderId="6" xfId="0" applyFont="1" applyFill="1" applyBorder="1" applyAlignment="1">
      <alignment horizontal="left" vertical="center"/>
    </xf>
    <xf numFmtId="165" fontId="2" fillId="2" borderId="6" xfId="0" applyFont="1" applyFill="1" applyBorder="1" applyAlignment="1">
      <alignment horizontal="center" vertical="center"/>
    </xf>
    <xf numFmtId="3" fontId="2" fillId="2" borderId="25" xfId="0" applyNumberFormat="1" applyFont="1" applyFill="1" applyBorder="1" applyAlignment="1">
      <alignment horizontal="right" vertical="center" wrapText="1"/>
    </xf>
    <xf numFmtId="165" fontId="2" fillId="2" borderId="26" xfId="0" applyFont="1" applyFill="1" applyBorder="1" applyAlignment="1">
      <alignment horizontal="center" vertical="center"/>
    </xf>
    <xf numFmtId="165" fontId="2" fillId="2" borderId="24" xfId="0" applyFont="1" applyFill="1" applyBorder="1" applyAlignment="1">
      <alignment horizontal="center" vertical="center" wrapText="1"/>
    </xf>
    <xf numFmtId="165" fontId="0" fillId="2" borderId="27" xfId="0" applyFill="1" applyBorder="1"/>
    <xf numFmtId="165" fontId="2" fillId="2" borderId="25" xfId="0" applyFont="1" applyFill="1" applyBorder="1" applyAlignment="1">
      <alignment horizontal="center" vertical="center" wrapText="1"/>
    </xf>
    <xf numFmtId="3" fontId="0" fillId="2" borderId="28" xfId="0" applyNumberFormat="1" applyFill="1" applyBorder="1"/>
    <xf numFmtId="3" fontId="0" fillId="2" borderId="29" xfId="0" applyNumberFormat="1" applyFill="1" applyBorder="1"/>
    <xf numFmtId="165" fontId="0" fillId="2" borderId="30" xfId="0" applyFill="1" applyBorder="1"/>
    <xf numFmtId="165" fontId="0" fillId="2" borderId="31" xfId="0" applyFill="1" applyBorder="1"/>
    <xf numFmtId="165" fontId="0" fillId="2" borderId="32" xfId="0" applyFill="1" applyBorder="1"/>
    <xf numFmtId="3" fontId="2" fillId="2" borderId="16" xfId="0" applyNumberFormat="1" applyFont="1" applyFill="1" applyBorder="1"/>
    <xf numFmtId="3" fontId="0" fillId="3" borderId="13" xfId="0" applyNumberFormat="1" applyFill="1" applyBorder="1" applyProtection="1">
      <protection locked="0"/>
    </xf>
    <xf numFmtId="9" fontId="0" fillId="3" borderId="13" xfId="0" applyNumberFormat="1" applyFill="1" applyBorder="1" applyProtection="1">
      <protection locked="0"/>
    </xf>
    <xf numFmtId="49" fontId="0" fillId="3" borderId="33" xfId="0" applyNumberFormat="1" applyFill="1" applyBorder="1" applyProtection="1">
      <protection locked="0"/>
    </xf>
    <xf numFmtId="3" fontId="2" fillId="3" borderId="13" xfId="0" applyNumberFormat="1" applyFont="1" applyFill="1" applyBorder="1" applyAlignment="1" applyProtection="1">
      <alignment horizontal="center"/>
      <protection locked="0"/>
    </xf>
    <xf numFmtId="165" fontId="0" fillId="2" borderId="34" xfId="0" applyFill="1" applyBorder="1"/>
    <xf numFmtId="165" fontId="0" fillId="2" borderId="35" xfId="0" applyFill="1" applyBorder="1"/>
    <xf numFmtId="165" fontId="0" fillId="2" borderId="34" xfId="0" applyFill="1" applyBorder="1" applyProtection="1">
      <protection locked="0"/>
    </xf>
    <xf numFmtId="165" fontId="0" fillId="2" borderId="36" xfId="0" applyFill="1" applyBorder="1" applyProtection="1">
      <protection locked="0"/>
    </xf>
    <xf numFmtId="165" fontId="0" fillId="2" borderId="37" xfId="0" applyFill="1" applyBorder="1" applyProtection="1">
      <protection locked="0"/>
    </xf>
    <xf numFmtId="3" fontId="0" fillId="3" borderId="14" xfId="0" applyNumberFormat="1" applyFill="1" applyBorder="1" applyProtection="1">
      <protection locked="0"/>
    </xf>
    <xf numFmtId="165" fontId="3" fillId="2" borderId="34" xfId="0" applyFont="1" applyFill="1" applyBorder="1" applyAlignment="1" applyProtection="1">
      <alignment horizontal="left" vertical="center"/>
      <protection locked="0"/>
    </xf>
    <xf numFmtId="165" fontId="3" fillId="2" borderId="36" xfId="0" applyFont="1" applyFill="1" applyBorder="1" applyAlignment="1" applyProtection="1">
      <alignment horizontal="left" vertical="center"/>
      <protection locked="0"/>
    </xf>
    <xf numFmtId="165" fontId="3" fillId="2" borderId="37" xfId="0" applyFont="1" applyFill="1" applyBorder="1" applyAlignment="1" applyProtection="1">
      <alignment horizontal="left" vertical="center"/>
      <protection locked="0"/>
    </xf>
    <xf numFmtId="49" fontId="3" fillId="3" borderId="38" xfId="0" applyNumberFormat="1" applyFont="1" applyFill="1" applyBorder="1" applyAlignment="1" applyProtection="1">
      <alignment horizontal="left" vertical="center"/>
      <protection locked="0"/>
    </xf>
    <xf numFmtId="49" fontId="3" fillId="3" borderId="33" xfId="0" applyNumberFormat="1" applyFont="1" applyFill="1" applyBorder="1" applyAlignment="1" applyProtection="1">
      <alignment horizontal="left" vertical="center"/>
      <protection locked="0"/>
    </xf>
    <xf numFmtId="3" fontId="2" fillId="3" borderId="13" xfId="0" applyNumberFormat="1" applyFont="1" applyFill="1" applyBorder="1" applyAlignment="1" applyProtection="1">
      <alignment horizontal="center" vertical="center" wrapText="1"/>
      <protection locked="0"/>
    </xf>
    <xf numFmtId="3" fontId="2" fillId="3" borderId="14" xfId="0" applyNumberFormat="1" applyFont="1" applyFill="1" applyBorder="1" applyAlignment="1" applyProtection="1">
      <alignment horizontal="center" vertical="center" wrapText="1"/>
      <protection locked="0"/>
    </xf>
    <xf numFmtId="165" fontId="0" fillId="2" borderId="36" xfId="0" applyFill="1" applyBorder="1"/>
    <xf numFmtId="165" fontId="0" fillId="2" borderId="37" xfId="0" applyFill="1" applyBorder="1"/>
    <xf numFmtId="9" fontId="3" fillId="3" borderId="13" xfId="0" applyNumberFormat="1" applyFont="1" applyFill="1" applyBorder="1" applyAlignment="1" applyProtection="1">
      <alignment horizontal="right" vertical="center" wrapText="1"/>
      <protection locked="0"/>
    </xf>
    <xf numFmtId="9" fontId="3" fillId="3" borderId="14" xfId="0" applyNumberFormat="1" applyFont="1" applyFill="1" applyBorder="1" applyAlignment="1" applyProtection="1">
      <alignment horizontal="right" vertical="center" wrapText="1"/>
      <protection locked="0"/>
    </xf>
    <xf numFmtId="3" fontId="2" fillId="2" borderId="40" xfId="0" applyNumberFormat="1" applyFont="1" applyFill="1" applyBorder="1"/>
    <xf numFmtId="9" fontId="2" fillId="2" borderId="40" xfId="0" applyNumberFormat="1" applyFont="1" applyFill="1" applyBorder="1"/>
    <xf numFmtId="3" fontId="2" fillId="2" borderId="41" xfId="0" applyNumberFormat="1" applyFont="1" applyFill="1" applyBorder="1"/>
    <xf numFmtId="165" fontId="3" fillId="2" borderId="6" xfId="0" applyFont="1" applyFill="1" applyBorder="1" applyAlignment="1">
      <alignment horizontal="right" vertical="center"/>
    </xf>
    <xf numFmtId="165" fontId="2" fillId="2" borderId="0" xfId="0" applyFont="1" applyFill="1" applyAlignment="1">
      <alignment horizontal="left"/>
    </xf>
    <xf numFmtId="165" fontId="0" fillId="2" borderId="6" xfId="0" applyFill="1" applyBorder="1"/>
    <xf numFmtId="165" fontId="0" fillId="2" borderId="0" xfId="0" applyFill="1" applyAlignment="1">
      <alignment horizontal="left"/>
    </xf>
    <xf numFmtId="167" fontId="0" fillId="0" borderId="38" xfId="0" applyNumberFormat="1" applyBorder="1"/>
    <xf numFmtId="9" fontId="1" fillId="3" borderId="14" xfId="0" applyNumberFormat="1" applyFont="1" applyFill="1" applyBorder="1" applyProtection="1">
      <protection locked="0"/>
    </xf>
    <xf numFmtId="3" fontId="0" fillId="3" borderId="39" xfId="0" applyNumberFormat="1" applyFill="1" applyBorder="1" applyProtection="1">
      <protection locked="0"/>
    </xf>
    <xf numFmtId="9" fontId="0" fillId="3" borderId="14" xfId="0" applyNumberFormat="1" applyFill="1" applyBorder="1" applyProtection="1">
      <protection locked="0"/>
    </xf>
    <xf numFmtId="165" fontId="6" fillId="2" borderId="0" xfId="0" applyFont="1" applyFill="1"/>
    <xf numFmtId="3" fontId="6" fillId="3" borderId="13" xfId="0" applyNumberFormat="1" applyFont="1" applyFill="1" applyBorder="1" applyAlignment="1" applyProtection="1">
      <alignment horizontal="center" vertical="center" wrapText="1"/>
      <protection locked="0"/>
    </xf>
    <xf numFmtId="3" fontId="6" fillId="3" borderId="14" xfId="0" applyNumberFormat="1" applyFont="1" applyFill="1" applyBorder="1" applyAlignment="1" applyProtection="1">
      <alignment horizontal="center" vertical="center" wrapText="1"/>
      <protection locked="0"/>
    </xf>
    <xf numFmtId="3" fontId="6" fillId="3" borderId="13" xfId="0" applyNumberFormat="1" applyFont="1" applyFill="1" applyBorder="1" applyAlignment="1" applyProtection="1">
      <alignment horizontal="right" vertical="center" wrapText="1"/>
      <protection locked="0"/>
    </xf>
    <xf numFmtId="3" fontId="6" fillId="3" borderId="14" xfId="0" applyNumberFormat="1" applyFont="1" applyFill="1" applyBorder="1" applyAlignment="1" applyProtection="1">
      <alignment horizontal="right" vertical="center" wrapText="1"/>
      <protection locked="0"/>
    </xf>
    <xf numFmtId="0" fontId="3" fillId="3" borderId="38" xfId="0" applyNumberFormat="1" applyFont="1" applyFill="1" applyBorder="1" applyAlignment="1" applyProtection="1">
      <alignment horizontal="left" vertical="center"/>
      <protection locked="0"/>
    </xf>
    <xf numFmtId="0" fontId="3" fillId="3" borderId="33" xfId="0" applyNumberFormat="1" applyFont="1" applyFill="1" applyBorder="1" applyAlignment="1" applyProtection="1">
      <alignment horizontal="left" vertical="center"/>
      <protection locked="0"/>
    </xf>
    <xf numFmtId="168" fontId="6" fillId="0" borderId="13" xfId="1" applyNumberFormat="1" applyFont="1" applyFill="1" applyBorder="1" applyAlignment="1" applyProtection="1">
      <alignment horizontal="center" vertical="center" wrapText="1"/>
    </xf>
    <xf numFmtId="168" fontId="6" fillId="3" borderId="13" xfId="1" applyNumberFormat="1" applyFont="1" applyFill="1" applyBorder="1" applyAlignment="1" applyProtection="1">
      <alignment horizontal="center" vertical="center" wrapText="1"/>
      <protection locked="0"/>
    </xf>
    <xf numFmtId="168" fontId="6" fillId="0" borderId="13" xfId="1" applyNumberFormat="1" applyFont="1" applyFill="1" applyBorder="1" applyAlignment="1" applyProtection="1">
      <alignment vertical="center" wrapText="1"/>
    </xf>
    <xf numFmtId="168" fontId="6" fillId="3" borderId="13" xfId="1" applyNumberFormat="1" applyFont="1" applyFill="1" applyBorder="1" applyAlignment="1" applyProtection="1">
      <alignment vertical="center" wrapText="1"/>
      <protection locked="0"/>
    </xf>
    <xf numFmtId="167" fontId="3" fillId="0" borderId="38" xfId="0" applyNumberFormat="1" applyFont="1" applyBorder="1" applyAlignment="1">
      <alignment horizontal="left" vertical="center"/>
    </xf>
    <xf numFmtId="168" fontId="6" fillId="0" borderId="13" xfId="1" applyNumberFormat="1" applyFont="1" applyFill="1" applyBorder="1" applyAlignment="1" applyProtection="1">
      <alignment horizontal="right" vertical="center" wrapText="1"/>
    </xf>
    <xf numFmtId="165" fontId="2" fillId="2" borderId="39" xfId="0" applyFont="1" applyFill="1" applyBorder="1" applyAlignment="1">
      <alignment horizontal="left" vertical="center"/>
    </xf>
    <xf numFmtId="3" fontId="7" fillId="2" borderId="13" xfId="0" applyNumberFormat="1" applyFont="1" applyFill="1" applyBorder="1"/>
    <xf numFmtId="3" fontId="7" fillId="2" borderId="14" xfId="0" applyNumberFormat="1" applyFont="1" applyFill="1" applyBorder="1"/>
    <xf numFmtId="3" fontId="7" fillId="2" borderId="18" xfId="0" applyNumberFormat="1" applyFont="1" applyFill="1" applyBorder="1"/>
    <xf numFmtId="3" fontId="7" fillId="3" borderId="13" xfId="0" applyNumberFormat="1" applyFont="1" applyFill="1" applyBorder="1" applyProtection="1">
      <protection locked="0"/>
    </xf>
    <xf numFmtId="3" fontId="7" fillId="3" borderId="14" xfId="0" applyNumberFormat="1" applyFont="1" applyFill="1" applyBorder="1" applyProtection="1">
      <protection locked="0"/>
    </xf>
    <xf numFmtId="3" fontId="7" fillId="3" borderId="13" xfId="0" applyNumberFormat="1" applyFont="1" applyFill="1" applyBorder="1" applyAlignment="1" applyProtection="1">
      <alignment horizontal="right" vertical="center" wrapText="1"/>
      <protection locked="0"/>
    </xf>
    <xf numFmtId="3" fontId="7" fillId="3" borderId="14" xfId="0" applyNumberFormat="1" applyFont="1" applyFill="1" applyBorder="1" applyAlignment="1" applyProtection="1">
      <alignment horizontal="right" vertical="center" wrapText="1"/>
      <protection locked="0"/>
    </xf>
    <xf numFmtId="3" fontId="0" fillId="2" borderId="32" xfId="0" applyNumberFormat="1" applyFill="1" applyBorder="1"/>
    <xf numFmtId="3" fontId="7" fillId="2" borderId="39" xfId="0" applyNumberFormat="1" applyFont="1" applyFill="1" applyBorder="1"/>
    <xf numFmtId="0" fontId="0" fillId="3" borderId="14" xfId="0" applyNumberFormat="1" applyFill="1" applyBorder="1" applyAlignment="1" applyProtection="1">
      <alignment horizontal="center"/>
      <protection locked="0"/>
    </xf>
    <xf numFmtId="168" fontId="1" fillId="0" borderId="18" xfId="1" applyNumberFormat="1" applyFill="1" applyBorder="1" applyProtection="1"/>
    <xf numFmtId="168" fontId="1" fillId="0" borderId="14" xfId="1" applyNumberFormat="1" applyFill="1" applyBorder="1" applyProtection="1"/>
    <xf numFmtId="168" fontId="1" fillId="0" borderId="42" xfId="1" applyNumberFormat="1" applyFill="1" applyBorder="1" applyProtection="1"/>
    <xf numFmtId="168" fontId="1" fillId="2" borderId="13" xfId="1" applyNumberFormat="1" applyFill="1" applyBorder="1" applyProtection="1"/>
    <xf numFmtId="9" fontId="0" fillId="2" borderId="14" xfId="0" applyNumberFormat="1" applyFill="1" applyBorder="1"/>
    <xf numFmtId="3" fontId="7" fillId="2" borderId="13" xfId="0" applyNumberFormat="1" applyFont="1" applyFill="1" applyBorder="1" applyAlignment="1">
      <alignment horizontal="center"/>
    </xf>
    <xf numFmtId="9" fontId="0" fillId="2" borderId="13" xfId="2" applyFont="1" applyFill="1" applyBorder="1" applyProtection="1"/>
    <xf numFmtId="165" fontId="7" fillId="0" borderId="0" xfId="0" applyFont="1" applyAlignment="1">
      <alignment horizontal="center"/>
    </xf>
    <xf numFmtId="165" fontId="0" fillId="0" borderId="0" xfId="0" applyAlignment="1">
      <alignment horizontal="right"/>
    </xf>
    <xf numFmtId="165" fontId="0" fillId="0" borderId="43" xfId="0" applyBorder="1"/>
    <xf numFmtId="165" fontId="0" fillId="0" borderId="13" xfId="0" applyBorder="1"/>
    <xf numFmtId="165" fontId="0" fillId="0" borderId="28" xfId="0" applyBorder="1"/>
    <xf numFmtId="165" fontId="7" fillId="0" borderId="44" xfId="0" applyFont="1" applyBorder="1" applyAlignment="1">
      <alignment horizontal="center" wrapText="1"/>
    </xf>
    <xf numFmtId="165" fontId="7" fillId="0" borderId="45" xfId="0" applyFont="1" applyBorder="1" applyAlignment="1">
      <alignment horizontal="center" wrapText="1"/>
    </xf>
    <xf numFmtId="165" fontId="7" fillId="0" borderId="46" xfId="0" applyFont="1" applyBorder="1" applyAlignment="1">
      <alignment horizontal="center" wrapText="1"/>
    </xf>
    <xf numFmtId="165" fontId="7" fillId="0" borderId="47" xfId="0" applyFont="1" applyBorder="1" applyAlignment="1">
      <alignment horizontal="center" wrapText="1"/>
    </xf>
    <xf numFmtId="165" fontId="0" fillId="0" borderId="48" xfId="0" applyBorder="1"/>
    <xf numFmtId="0" fontId="0" fillId="0" borderId="49" xfId="0" applyNumberFormat="1" applyBorder="1" applyAlignment="1">
      <alignment horizontal="center"/>
    </xf>
    <xf numFmtId="3" fontId="0" fillId="0" borderId="19" xfId="0" applyNumberFormat="1" applyBorder="1"/>
    <xf numFmtId="3" fontId="0" fillId="0" borderId="50" xfId="0" applyNumberFormat="1" applyBorder="1"/>
    <xf numFmtId="3" fontId="0" fillId="0" borderId="51" xfId="0" applyNumberFormat="1" applyBorder="1"/>
    <xf numFmtId="3" fontId="7" fillId="0" borderId="19" xfId="0" applyNumberFormat="1" applyFont="1" applyBorder="1"/>
    <xf numFmtId="165" fontId="7" fillId="0" borderId="0" xfId="0" applyFont="1"/>
    <xf numFmtId="165" fontId="0" fillId="0" borderId="0" xfId="0" applyAlignment="1">
      <alignment horizontal="center"/>
    </xf>
    <xf numFmtId="165" fontId="0" fillId="0" borderId="43" xfId="0" applyBorder="1" applyAlignment="1">
      <alignment horizontal="center"/>
    </xf>
    <xf numFmtId="165" fontId="0" fillId="0" borderId="52" xfId="0" applyBorder="1" applyAlignment="1">
      <alignment horizontal="center"/>
    </xf>
    <xf numFmtId="3" fontId="0" fillId="0" borderId="29" xfId="0" applyNumberFormat="1" applyBorder="1" applyAlignment="1">
      <alignment horizontal="right"/>
    </xf>
    <xf numFmtId="3" fontId="0" fillId="0" borderId="14" xfId="0" applyNumberFormat="1" applyBorder="1" applyAlignment="1">
      <alignment horizontal="right"/>
    </xf>
    <xf numFmtId="165" fontId="0" fillId="0" borderId="53" xfId="0" applyBorder="1" applyAlignment="1">
      <alignment horizontal="right"/>
    </xf>
    <xf numFmtId="3" fontId="7" fillId="0" borderId="54" xfId="0" applyNumberFormat="1" applyFont="1" applyBorder="1" applyAlignment="1">
      <alignment horizontal="right"/>
    </xf>
    <xf numFmtId="165" fontId="4" fillId="2" borderId="0" xfId="0" applyFont="1" applyFill="1"/>
    <xf numFmtId="165" fontId="4" fillId="2" borderId="8" xfId="0" applyFont="1" applyFill="1" applyBorder="1"/>
    <xf numFmtId="165" fontId="2" fillId="2" borderId="55" xfId="0" applyFont="1" applyFill="1" applyBorder="1" applyAlignment="1">
      <alignment horizontal="center" vertical="center"/>
    </xf>
    <xf numFmtId="165" fontId="2" fillId="2" borderId="16" xfId="0" applyFont="1" applyFill="1" applyBorder="1" applyAlignment="1">
      <alignment horizontal="right"/>
    </xf>
    <xf numFmtId="0" fontId="3" fillId="3" borderId="48" xfId="0" applyNumberFormat="1" applyFont="1" applyFill="1" applyBorder="1" applyAlignment="1" applyProtection="1">
      <alignment horizontal="left" vertical="center"/>
      <protection locked="0"/>
    </xf>
    <xf numFmtId="0" fontId="3" fillId="3" borderId="42" xfId="0" applyNumberFormat="1" applyFont="1" applyFill="1" applyBorder="1" applyAlignment="1" applyProtection="1">
      <alignment horizontal="left" vertical="center"/>
      <protection locked="0"/>
    </xf>
    <xf numFmtId="165" fontId="2" fillId="2" borderId="0" xfId="0" applyFont="1" applyFill="1" applyAlignment="1">
      <alignment horizontal="left" vertical="center"/>
    </xf>
    <xf numFmtId="49" fontId="3" fillId="3" borderId="48" xfId="0" applyNumberFormat="1" applyFont="1" applyFill="1" applyBorder="1" applyAlignment="1" applyProtection="1">
      <alignment horizontal="left" vertical="center"/>
      <protection locked="0"/>
    </xf>
    <xf numFmtId="49" fontId="3" fillId="3" borderId="42" xfId="0" applyNumberFormat="1" applyFont="1" applyFill="1" applyBorder="1" applyAlignment="1" applyProtection="1">
      <alignment horizontal="left" vertical="center"/>
      <protection locked="0"/>
    </xf>
    <xf numFmtId="165" fontId="2" fillId="2" borderId="0" xfId="0" applyFont="1" applyFill="1" applyAlignment="1">
      <alignment horizontal="right" vertical="center"/>
    </xf>
    <xf numFmtId="165" fontId="4" fillId="2" borderId="0" xfId="0" applyFont="1" applyFill="1" applyAlignment="1">
      <alignment horizontal="left" vertical="center"/>
    </xf>
    <xf numFmtId="165" fontId="2" fillId="2" borderId="0" xfId="0" applyFont="1" applyFill="1" applyAlignment="1">
      <alignment horizontal="center" vertical="center"/>
    </xf>
    <xf numFmtId="165" fontId="2" fillId="2" borderId="24" xfId="0" applyFont="1" applyFill="1" applyBorder="1" applyAlignment="1">
      <alignment horizontal="center" vertical="center"/>
    </xf>
    <xf numFmtId="165" fontId="3" fillId="2" borderId="0" xfId="0" applyFont="1" applyFill="1" applyAlignment="1">
      <alignment horizontal="right" vertical="center"/>
    </xf>
    <xf numFmtId="3" fontId="2" fillId="2" borderId="7" xfId="0" applyNumberFormat="1" applyFont="1" applyFill="1" applyBorder="1"/>
    <xf numFmtId="165" fontId="0" fillId="2" borderId="15" xfId="0" applyFill="1" applyBorder="1"/>
    <xf numFmtId="165" fontId="0" fillId="2" borderId="56" xfId="0" applyFill="1" applyBorder="1"/>
    <xf numFmtId="165" fontId="11" fillId="2" borderId="6" xfId="0" applyFont="1" applyFill="1" applyBorder="1"/>
    <xf numFmtId="165" fontId="7" fillId="0" borderId="21" xfId="0" applyFont="1" applyBorder="1" applyAlignment="1">
      <alignment horizontal="center"/>
    </xf>
    <xf numFmtId="167" fontId="3" fillId="0" borderId="48" xfId="0" applyNumberFormat="1" applyFont="1" applyBorder="1" applyAlignment="1">
      <alignment horizontal="left" vertical="center"/>
    </xf>
    <xf numFmtId="165" fontId="2" fillId="2" borderId="15" xfId="0" applyFont="1" applyFill="1" applyBorder="1" applyAlignment="1">
      <alignment horizontal="left" vertical="center"/>
    </xf>
    <xf numFmtId="3" fontId="0" fillId="0" borderId="42" xfId="0" applyNumberFormat="1" applyBorder="1" applyAlignment="1">
      <alignment horizontal="right"/>
    </xf>
    <xf numFmtId="165" fontId="2" fillId="4" borderId="10" xfId="0" applyFont="1" applyFill="1" applyBorder="1" applyAlignment="1">
      <alignment horizontal="center" vertical="center" wrapText="1"/>
    </xf>
    <xf numFmtId="165" fontId="2" fillId="4" borderId="6" xfId="0" applyFont="1" applyFill="1" applyBorder="1"/>
    <xf numFmtId="165" fontId="0" fillId="0" borderId="0" xfId="0" applyAlignment="1">
      <alignment vertical="center" wrapText="1"/>
    </xf>
    <xf numFmtId="165" fontId="0" fillId="0" borderId="27" xfId="0" applyBorder="1" applyAlignment="1">
      <alignment vertical="center" wrapText="1"/>
    </xf>
    <xf numFmtId="165" fontId="12" fillId="0" borderId="7" xfId="0" applyFont="1" applyBorder="1" applyAlignment="1">
      <alignment horizontal="center" vertical="center" wrapText="1"/>
    </xf>
    <xf numFmtId="165" fontId="13" fillId="0" borderId="7" xfId="0" applyFont="1" applyBorder="1" applyAlignment="1">
      <alignment horizontal="center" vertical="center" wrapText="1"/>
    </xf>
    <xf numFmtId="165" fontId="0" fillId="0" borderId="7" xfId="0" applyBorder="1" applyAlignment="1">
      <alignment vertical="center" wrapText="1"/>
    </xf>
    <xf numFmtId="165" fontId="0" fillId="0" borderId="7" xfId="0" quotePrefix="1" applyBorder="1" applyAlignment="1">
      <alignment horizontal="center" vertical="center" wrapText="1"/>
    </xf>
    <xf numFmtId="165" fontId="0" fillId="0" borderId="32" xfId="0" applyBorder="1" applyAlignment="1">
      <alignment vertical="center" wrapText="1"/>
    </xf>
    <xf numFmtId="165" fontId="14" fillId="0" borderId="7" xfId="0" applyFont="1" applyBorder="1" applyAlignment="1">
      <alignment vertical="center" wrapText="1"/>
    </xf>
    <xf numFmtId="164" fontId="0" fillId="0" borderId="26" xfId="1" applyFont="1" applyBorder="1" applyAlignment="1">
      <alignment horizontal="left" vertical="top"/>
    </xf>
    <xf numFmtId="164" fontId="0" fillId="0" borderId="6" xfId="1" applyFont="1" applyBorder="1" applyAlignment="1">
      <alignment horizontal="left" vertical="top"/>
    </xf>
    <xf numFmtId="164" fontId="14" fillId="0" borderId="6" xfId="1" applyFont="1" applyBorder="1" applyAlignment="1">
      <alignment horizontal="left" vertical="top"/>
    </xf>
    <xf numFmtId="164" fontId="0" fillId="0" borderId="30" xfId="1" applyFont="1" applyBorder="1" applyAlignment="1">
      <alignment horizontal="left" vertical="top"/>
    </xf>
    <xf numFmtId="164" fontId="0" fillId="0" borderId="0" xfId="1" applyFont="1" applyAlignment="1">
      <alignment horizontal="left" vertical="top"/>
    </xf>
    <xf numFmtId="165" fontId="0" fillId="0" borderId="57" xfId="0" applyBorder="1" applyAlignment="1">
      <alignment horizontal="center"/>
    </xf>
    <xf numFmtId="3" fontId="0" fillId="0" borderId="33" xfId="0" applyNumberFormat="1" applyBorder="1" applyAlignment="1">
      <alignment horizontal="center"/>
    </xf>
    <xf numFmtId="3" fontId="0" fillId="0" borderId="33" xfId="0" applyNumberFormat="1" applyBorder="1" applyAlignment="1">
      <alignment horizontal="right"/>
    </xf>
    <xf numFmtId="3" fontId="0" fillId="0" borderId="44" xfId="0" applyNumberFormat="1" applyBorder="1" applyAlignment="1">
      <alignment horizontal="center"/>
    </xf>
    <xf numFmtId="3" fontId="0" fillId="0" borderId="44" xfId="0" applyNumberFormat="1" applyBorder="1" applyAlignment="1">
      <alignment horizontal="right"/>
    </xf>
    <xf numFmtId="3" fontId="0" fillId="0" borderId="45" xfId="0" applyNumberFormat="1" applyBorder="1" applyAlignment="1">
      <alignment horizontal="right"/>
    </xf>
    <xf numFmtId="3" fontId="0" fillId="0" borderId="58" xfId="0" applyNumberFormat="1" applyBorder="1" applyAlignment="1">
      <alignment horizontal="right"/>
    </xf>
    <xf numFmtId="3" fontId="0" fillId="0" borderId="59" xfId="0" applyNumberFormat="1" applyBorder="1" applyAlignment="1">
      <alignment horizontal="right"/>
    </xf>
    <xf numFmtId="3" fontId="0" fillId="0" borderId="60" xfId="0" applyNumberFormat="1" applyBorder="1" applyAlignment="1">
      <alignment horizontal="right"/>
    </xf>
    <xf numFmtId="3" fontId="0" fillId="0" borderId="36" xfId="0" applyNumberFormat="1" applyBorder="1" applyAlignment="1">
      <alignment horizontal="right"/>
    </xf>
    <xf numFmtId="3" fontId="0" fillId="0" borderId="61" xfId="0" applyNumberFormat="1" applyBorder="1" applyAlignment="1">
      <alignment horizontal="right"/>
    </xf>
    <xf numFmtId="3" fontId="7" fillId="0" borderId="62" xfId="0" applyNumberFormat="1" applyFont="1" applyBorder="1" applyAlignment="1">
      <alignment horizontal="right"/>
    </xf>
    <xf numFmtId="3" fontId="7" fillId="0" borderId="63" xfId="0" applyNumberFormat="1" applyFont="1" applyBorder="1" applyAlignment="1">
      <alignment horizontal="right"/>
    </xf>
    <xf numFmtId="165" fontId="7" fillId="0" borderId="64" xfId="0" applyFont="1" applyBorder="1"/>
    <xf numFmtId="165" fontId="0" fillId="0" borderId="65" xfId="0" applyBorder="1"/>
    <xf numFmtId="164" fontId="14" fillId="0" borderId="6" xfId="1" quotePrefix="1" applyFont="1" applyBorder="1" applyAlignment="1">
      <alignment horizontal="left" vertical="top"/>
    </xf>
    <xf numFmtId="167" fontId="0" fillId="0" borderId="43" xfId="0" applyNumberFormat="1" applyBorder="1"/>
    <xf numFmtId="3" fontId="2" fillId="0" borderId="13" xfId="0" applyNumberFormat="1" applyFont="1" applyBorder="1" applyAlignment="1">
      <alignment horizontal="center"/>
    </xf>
    <xf numFmtId="0" fontId="6" fillId="3" borderId="58" xfId="0" applyNumberFormat="1" applyFont="1" applyFill="1" applyBorder="1" applyAlignment="1" applyProtection="1">
      <alignment horizontal="center" vertical="center"/>
      <protection locked="0"/>
    </xf>
    <xf numFmtId="0" fontId="6" fillId="3" borderId="66" xfId="0" applyNumberFormat="1" applyFont="1" applyFill="1" applyBorder="1" applyAlignment="1" applyProtection="1">
      <alignment horizontal="center" vertical="center"/>
      <protection locked="0"/>
    </xf>
    <xf numFmtId="165" fontId="2" fillId="2" borderId="39" xfId="0" applyFont="1" applyFill="1" applyBorder="1" applyAlignment="1">
      <alignment horizontal="center" vertical="center" wrapText="1"/>
    </xf>
    <xf numFmtId="165" fontId="2" fillId="2" borderId="51" xfId="0" applyFont="1" applyFill="1" applyBorder="1" applyAlignment="1">
      <alignment horizontal="left" vertical="center"/>
    </xf>
    <xf numFmtId="3" fontId="2" fillId="3" borderId="39" xfId="0" applyNumberFormat="1" applyFont="1" applyFill="1" applyBorder="1" applyAlignment="1" applyProtection="1">
      <alignment horizontal="center" vertical="center" wrapText="1"/>
      <protection locked="0"/>
    </xf>
    <xf numFmtId="9" fontId="3" fillId="3" borderId="39" xfId="0" applyNumberFormat="1" applyFont="1" applyFill="1" applyBorder="1" applyAlignment="1" applyProtection="1">
      <alignment horizontal="right" vertical="center" wrapText="1"/>
      <protection locked="0"/>
    </xf>
    <xf numFmtId="49" fontId="0" fillId="3" borderId="15" xfId="0" applyNumberFormat="1" applyFill="1" applyBorder="1" applyProtection="1">
      <protection locked="0"/>
    </xf>
    <xf numFmtId="165" fontId="5" fillId="2" borderId="0" xfId="0" applyFont="1" applyFill="1"/>
    <xf numFmtId="167" fontId="0" fillId="0" borderId="33" xfId="0" applyNumberFormat="1" applyBorder="1"/>
    <xf numFmtId="3" fontId="2" fillId="2" borderId="0" xfId="0" applyNumberFormat="1" applyFont="1" applyFill="1"/>
    <xf numFmtId="168" fontId="1" fillId="0" borderId="39" xfId="1" applyNumberFormat="1" applyFill="1" applyBorder="1" applyProtection="1"/>
    <xf numFmtId="9" fontId="0" fillId="3" borderId="11" xfId="0" applyNumberFormat="1" applyFill="1" applyBorder="1" applyProtection="1">
      <protection locked="0"/>
    </xf>
    <xf numFmtId="3" fontId="0" fillId="2" borderId="39" xfId="0" applyNumberFormat="1" applyFill="1" applyBorder="1"/>
    <xf numFmtId="3" fontId="2" fillId="2" borderId="13" xfId="0" applyNumberFormat="1" applyFont="1" applyFill="1" applyBorder="1"/>
    <xf numFmtId="167" fontId="0" fillId="0" borderId="58" xfId="0" applyNumberFormat="1" applyBorder="1"/>
    <xf numFmtId="165" fontId="7" fillId="0" borderId="67" xfId="0" applyFont="1" applyBorder="1" applyAlignment="1">
      <alignment horizontal="center" vertical="center" wrapText="1"/>
    </xf>
    <xf numFmtId="165" fontId="7" fillId="0" borderId="68" xfId="0" applyFont="1" applyBorder="1" applyAlignment="1">
      <alignment horizontal="center" vertical="center" wrapText="1"/>
    </xf>
    <xf numFmtId="167" fontId="0" fillId="0" borderId="14" xfId="0" applyNumberFormat="1" applyBorder="1"/>
    <xf numFmtId="167" fontId="0" fillId="0" borderId="13" xfId="0" applyNumberFormat="1" applyBorder="1"/>
    <xf numFmtId="165" fontId="7" fillId="0" borderId="10" xfId="0" applyFont="1" applyBorder="1" applyAlignment="1">
      <alignment horizontal="center" vertical="center" wrapText="1"/>
    </xf>
    <xf numFmtId="167" fontId="0" fillId="0" borderId="69" xfId="0" applyNumberFormat="1" applyBorder="1"/>
    <xf numFmtId="167" fontId="0" fillId="0" borderId="11" xfId="0" applyNumberFormat="1" applyBorder="1"/>
    <xf numFmtId="167" fontId="6" fillId="0" borderId="11" xfId="0" applyNumberFormat="1" applyFont="1" applyBorder="1"/>
    <xf numFmtId="49" fontId="6" fillId="3" borderId="38" xfId="0" applyNumberFormat="1" applyFont="1" applyFill="1" applyBorder="1" applyProtection="1">
      <protection locked="0"/>
    </xf>
    <xf numFmtId="165" fontId="15" fillId="2" borderId="0" xfId="0" applyFont="1" applyFill="1"/>
    <xf numFmtId="165" fontId="16" fillId="5" borderId="0" xfId="0" applyFont="1" applyFill="1"/>
    <xf numFmtId="49" fontId="6" fillId="3" borderId="33" xfId="0" applyNumberFormat="1" applyFont="1" applyFill="1" applyBorder="1" applyProtection="1">
      <protection locked="0"/>
    </xf>
    <xf numFmtId="167" fontId="0" fillId="0" borderId="70" xfId="0" applyNumberFormat="1" applyBorder="1"/>
    <xf numFmtId="165" fontId="6" fillId="6" borderId="14" xfId="0" applyFont="1" applyFill="1" applyBorder="1" applyProtection="1">
      <protection locked="0"/>
    </xf>
    <xf numFmtId="49" fontId="6" fillId="3" borderId="58" xfId="0" applyNumberFormat="1" applyFont="1" applyFill="1" applyBorder="1" applyAlignment="1" applyProtection="1">
      <alignment horizontal="center" vertical="center"/>
      <protection locked="0"/>
    </xf>
    <xf numFmtId="165" fontId="2" fillId="2" borderId="51" xfId="0" applyFont="1" applyFill="1" applyBorder="1" applyAlignment="1">
      <alignment horizontal="center" vertical="center"/>
    </xf>
    <xf numFmtId="165" fontId="4" fillId="2" borderId="15" xfId="0" applyFont="1" applyFill="1" applyBorder="1" applyAlignment="1">
      <alignment horizontal="left" vertical="center"/>
    </xf>
    <xf numFmtId="165" fontId="4" fillId="2" borderId="16" xfId="0" applyFont="1" applyFill="1" applyBorder="1" applyAlignment="1">
      <alignment horizontal="left" vertical="center"/>
    </xf>
    <xf numFmtId="165" fontId="2" fillId="2" borderId="16" xfId="0" applyFont="1" applyFill="1" applyBorder="1" applyAlignment="1">
      <alignment horizontal="center" vertical="center" wrapText="1"/>
    </xf>
    <xf numFmtId="165" fontId="2" fillId="2" borderId="84" xfId="0" applyFont="1" applyFill="1" applyBorder="1" applyAlignment="1">
      <alignment horizontal="left" vertical="center"/>
    </xf>
    <xf numFmtId="165" fontId="2" fillId="2" borderId="50" xfId="0" applyFont="1" applyFill="1" applyBorder="1" applyAlignment="1">
      <alignment horizontal="center" vertical="center" wrapText="1"/>
    </xf>
    <xf numFmtId="165" fontId="2" fillId="2" borderId="51" xfId="0" applyFont="1" applyFill="1" applyBorder="1" applyAlignment="1">
      <alignment horizontal="center" vertical="center" wrapText="1"/>
    </xf>
    <xf numFmtId="165" fontId="2" fillId="2" borderId="68" xfId="0" applyFont="1" applyFill="1" applyBorder="1" applyAlignment="1">
      <alignment horizontal="center" vertical="center" wrapText="1"/>
    </xf>
    <xf numFmtId="165" fontId="17" fillId="2" borderId="6" xfId="0" applyFont="1" applyFill="1" applyBorder="1"/>
    <xf numFmtId="165" fontId="2" fillId="2" borderId="6" xfId="0" applyFont="1" applyFill="1" applyBorder="1"/>
    <xf numFmtId="165" fontId="4" fillId="2" borderId="15" xfId="0" applyFont="1" applyFill="1" applyBorder="1" applyAlignment="1">
      <alignment horizontal="left" vertical="center" wrapText="1"/>
    </xf>
    <xf numFmtId="165" fontId="4" fillId="2" borderId="16" xfId="0" applyFont="1" applyFill="1" applyBorder="1" applyAlignment="1">
      <alignment horizontal="left" vertical="center" wrapText="1"/>
    </xf>
    <xf numFmtId="3" fontId="2" fillId="2" borderId="85" xfId="0" applyNumberFormat="1" applyFont="1" applyFill="1" applyBorder="1"/>
    <xf numFmtId="165" fontId="17" fillId="4" borderId="71" xfId="0" applyFont="1" applyFill="1" applyBorder="1"/>
    <xf numFmtId="165" fontId="4" fillId="0" borderId="59" xfId="0" applyFont="1" applyBorder="1"/>
    <xf numFmtId="165" fontId="0" fillId="2" borderId="59" xfId="0" applyFill="1" applyBorder="1"/>
    <xf numFmtId="165" fontId="0" fillId="2" borderId="86" xfId="0" applyFill="1" applyBorder="1"/>
    <xf numFmtId="3" fontId="7" fillId="2" borderId="11" xfId="0" applyNumberFormat="1" applyFont="1" applyFill="1" applyBorder="1"/>
    <xf numFmtId="3" fontId="2" fillId="2" borderId="87" xfId="0" applyNumberFormat="1" applyFont="1" applyFill="1" applyBorder="1"/>
    <xf numFmtId="3" fontId="2" fillId="2" borderId="88" xfId="0" applyNumberFormat="1" applyFont="1" applyFill="1" applyBorder="1"/>
    <xf numFmtId="165" fontId="17" fillId="2" borderId="15" xfId="0" applyFont="1" applyFill="1" applyBorder="1"/>
    <xf numFmtId="165" fontId="4" fillId="2" borderId="16" xfId="0" applyFont="1" applyFill="1" applyBorder="1"/>
    <xf numFmtId="165" fontId="17" fillId="2" borderId="15" xfId="0" applyFont="1" applyFill="1" applyBorder="1" applyAlignment="1">
      <alignment horizontal="left" vertical="center"/>
    </xf>
    <xf numFmtId="165" fontId="17" fillId="0" borderId="15" xfId="0" applyFont="1" applyBorder="1" applyAlignment="1">
      <alignment horizontal="left" vertical="center"/>
    </xf>
    <xf numFmtId="165" fontId="17" fillId="2" borderId="71" xfId="0" applyFont="1" applyFill="1" applyBorder="1"/>
    <xf numFmtId="165" fontId="4" fillId="2" borderId="59" xfId="0" applyFont="1" applyFill="1" applyBorder="1"/>
    <xf numFmtId="0" fontId="6" fillId="3" borderId="59" xfId="0" applyNumberFormat="1" applyFont="1" applyFill="1" applyBorder="1" applyAlignment="1" applyProtection="1">
      <alignment horizontal="center" vertical="center"/>
      <protection locked="0"/>
    </xf>
    <xf numFmtId="0" fontId="6" fillId="3" borderId="42" xfId="0" applyNumberFormat="1" applyFont="1" applyFill="1" applyBorder="1" applyAlignment="1" applyProtection="1">
      <alignment horizontal="center" vertical="center"/>
      <protection locked="0"/>
    </xf>
    <xf numFmtId="167" fontId="6" fillId="0" borderId="66" xfId="0" applyNumberFormat="1" applyFont="1" applyBorder="1" applyAlignment="1">
      <alignment horizontal="center" vertical="center"/>
    </xf>
    <xf numFmtId="167" fontId="6" fillId="0" borderId="58" xfId="0" applyNumberFormat="1" applyFont="1" applyBorder="1" applyAlignment="1">
      <alignment horizontal="center" vertical="center"/>
    </xf>
    <xf numFmtId="165" fontId="1" fillId="2" borderId="0" xfId="0" applyFont="1" applyFill="1" applyAlignment="1">
      <alignment horizontal="left"/>
    </xf>
    <xf numFmtId="165" fontId="1" fillId="2" borderId="0" xfId="0" applyFont="1" applyFill="1"/>
    <xf numFmtId="167" fontId="6" fillId="0" borderId="70" xfId="0" applyNumberFormat="1" applyFont="1" applyBorder="1" applyAlignment="1">
      <alignment horizontal="center" vertical="center"/>
    </xf>
    <xf numFmtId="167" fontId="6" fillId="0" borderId="14" xfId="0" applyNumberFormat="1" applyFont="1" applyBorder="1" applyAlignment="1">
      <alignment horizontal="center" vertical="center"/>
    </xf>
    <xf numFmtId="169" fontId="1" fillId="3" borderId="14" xfId="0" applyNumberFormat="1" applyFont="1" applyFill="1" applyBorder="1" applyAlignment="1" applyProtection="1">
      <alignment horizontal="center"/>
      <protection locked="0"/>
    </xf>
    <xf numFmtId="165" fontId="7" fillId="2" borderId="0" xfId="0" applyFont="1" applyFill="1"/>
    <xf numFmtId="165" fontId="7" fillId="2" borderId="0" xfId="0" applyFont="1" applyFill="1" applyAlignment="1">
      <alignment horizontal="center"/>
    </xf>
    <xf numFmtId="165" fontId="0" fillId="0" borderId="0" xfId="0" applyAlignment="1">
      <alignment horizontal="center"/>
    </xf>
    <xf numFmtId="165" fontId="3" fillId="2" borderId="0" xfId="0" applyFont="1" applyFill="1" applyAlignment="1">
      <alignment horizontal="left" vertical="center"/>
    </xf>
    <xf numFmtId="165" fontId="3" fillId="2" borderId="17" xfId="0" applyFont="1" applyFill="1" applyBorder="1" applyAlignment="1">
      <alignment horizontal="left" vertical="center"/>
    </xf>
    <xf numFmtId="0" fontId="3" fillId="3" borderId="71" xfId="0" applyNumberFormat="1" applyFont="1" applyFill="1" applyBorder="1" applyAlignment="1" applyProtection="1">
      <alignment horizontal="left" vertical="center"/>
      <protection locked="0"/>
    </xf>
    <xf numFmtId="165" fontId="0" fillId="0" borderId="42" xfId="0" applyBorder="1" applyAlignment="1" applyProtection="1">
      <alignment horizontal="left" vertical="center"/>
      <protection locked="0"/>
    </xf>
    <xf numFmtId="165" fontId="3" fillId="2" borderId="0" xfId="0" applyFont="1" applyFill="1" applyAlignment="1">
      <alignment horizontal="left" vertical="justify" wrapText="1"/>
    </xf>
    <xf numFmtId="165" fontId="0" fillId="0" borderId="0" xfId="0" applyAlignment="1">
      <alignment horizontal="left" vertical="justify" wrapText="1"/>
    </xf>
    <xf numFmtId="165" fontId="2" fillId="2" borderId="72" xfId="0" applyFont="1" applyFill="1" applyBorder="1" applyAlignment="1">
      <alignment horizontal="center" vertical="center"/>
    </xf>
    <xf numFmtId="165" fontId="2" fillId="2" borderId="23" xfId="0" applyFont="1" applyFill="1" applyBorder="1" applyAlignment="1">
      <alignment horizontal="center" vertical="center"/>
    </xf>
    <xf numFmtId="165" fontId="0" fillId="0" borderId="23" xfId="0" applyBorder="1"/>
    <xf numFmtId="165" fontId="0" fillId="0" borderId="55" xfId="0" applyBorder="1"/>
    <xf numFmtId="0" fontId="3" fillId="3" borderId="73" xfId="0" applyNumberFormat="1" applyFont="1" applyFill="1" applyBorder="1" applyAlignment="1" applyProtection="1">
      <alignment horizontal="left" vertical="center"/>
      <protection locked="0"/>
    </xf>
    <xf numFmtId="0" fontId="3" fillId="3" borderId="74" xfId="0" applyNumberFormat="1" applyFont="1" applyFill="1" applyBorder="1" applyAlignment="1" applyProtection="1">
      <alignment horizontal="left" vertical="center"/>
      <protection locked="0"/>
    </xf>
    <xf numFmtId="0" fontId="0" fillId="0" borderId="74" xfId="0" applyNumberFormat="1" applyBorder="1" applyProtection="1">
      <protection locked="0"/>
    </xf>
    <xf numFmtId="0" fontId="0" fillId="0" borderId="75" xfId="0" applyNumberFormat="1" applyBorder="1" applyProtection="1">
      <protection locked="0"/>
    </xf>
    <xf numFmtId="165" fontId="6" fillId="3" borderId="71" xfId="0" applyFont="1" applyFill="1" applyBorder="1" applyAlignment="1" applyProtection="1">
      <alignment horizontal="left" vertical="center"/>
      <protection locked="0"/>
    </xf>
    <xf numFmtId="165" fontId="6" fillId="3" borderId="59" xfId="0" applyFont="1" applyFill="1" applyBorder="1" applyAlignment="1" applyProtection="1">
      <alignment horizontal="left" vertical="center"/>
      <protection locked="0"/>
    </xf>
    <xf numFmtId="165" fontId="6" fillId="3" borderId="59" xfId="0" applyFont="1" applyFill="1" applyBorder="1" applyAlignment="1" applyProtection="1">
      <alignment horizontal="left"/>
      <protection locked="0"/>
    </xf>
    <xf numFmtId="165" fontId="6" fillId="0" borderId="42" xfId="0" applyFont="1" applyBorder="1" applyProtection="1">
      <protection locked="0"/>
    </xf>
    <xf numFmtId="165" fontId="2" fillId="2" borderId="30" xfId="0" applyFont="1" applyFill="1" applyBorder="1" applyAlignment="1">
      <alignment horizontal="center" vertical="center" wrapText="1"/>
    </xf>
    <xf numFmtId="165" fontId="0" fillId="0" borderId="50" xfId="0" applyBorder="1" applyAlignment="1">
      <alignment horizontal="center" vertical="center" wrapText="1"/>
    </xf>
    <xf numFmtId="165" fontId="2" fillId="2" borderId="30" xfId="0" applyFont="1" applyFill="1" applyBorder="1" applyAlignment="1">
      <alignment horizontal="center" vertical="center"/>
    </xf>
    <xf numFmtId="165" fontId="0" fillId="0" borderId="50" xfId="0" applyBorder="1" applyAlignment="1">
      <alignment horizontal="center" vertical="center"/>
    </xf>
    <xf numFmtId="49" fontId="3" fillId="3" borderId="73" xfId="0" applyNumberFormat="1" applyFont="1" applyFill="1" applyBorder="1" applyAlignment="1" applyProtection="1">
      <alignment horizontal="left" vertical="center"/>
      <protection locked="0"/>
    </xf>
    <xf numFmtId="165" fontId="0" fillId="0" borderId="75" xfId="0" applyBorder="1" applyAlignment="1" applyProtection="1">
      <alignment horizontal="left" vertical="center"/>
      <protection locked="0"/>
    </xf>
    <xf numFmtId="165" fontId="4" fillId="4" borderId="0" xfId="0" applyFont="1" applyFill="1" applyAlignment="1">
      <alignment horizontal="left" vertical="center"/>
    </xf>
    <xf numFmtId="165" fontId="0" fillId="4" borderId="0" xfId="0" applyFill="1"/>
    <xf numFmtId="49" fontId="3" fillId="3" borderId="71" xfId="0" applyNumberFormat="1" applyFont="1" applyFill="1" applyBorder="1" applyAlignment="1" applyProtection="1">
      <alignment horizontal="left" vertical="center"/>
      <protection locked="0"/>
    </xf>
    <xf numFmtId="0" fontId="3" fillId="3" borderId="59" xfId="0" applyNumberFormat="1" applyFont="1" applyFill="1" applyBorder="1" applyAlignment="1" applyProtection="1">
      <alignment horizontal="left" vertical="center"/>
      <protection locked="0"/>
    </xf>
    <xf numFmtId="0" fontId="0" fillId="0" borderId="59" xfId="0" applyNumberFormat="1" applyBorder="1" applyProtection="1">
      <protection locked="0"/>
    </xf>
    <xf numFmtId="0" fontId="0" fillId="0" borderId="42" xfId="0" applyNumberFormat="1" applyBorder="1" applyProtection="1">
      <protection locked="0"/>
    </xf>
    <xf numFmtId="165" fontId="2" fillId="4" borderId="0" xfId="0" applyFont="1" applyFill="1" applyAlignment="1">
      <alignment horizontal="left" vertical="center"/>
    </xf>
    <xf numFmtId="165" fontId="0" fillId="4" borderId="0" xfId="0" applyFill="1" applyAlignment="1">
      <alignment vertical="center"/>
    </xf>
    <xf numFmtId="0" fontId="6" fillId="3" borderId="58" xfId="0" applyNumberFormat="1" applyFont="1" applyFill="1" applyBorder="1" applyAlignment="1" applyProtection="1">
      <alignment horizontal="center" vertical="center"/>
      <protection locked="0"/>
    </xf>
    <xf numFmtId="0" fontId="6" fillId="3" borderId="59" xfId="0" applyNumberFormat="1" applyFont="1" applyFill="1" applyBorder="1" applyAlignment="1" applyProtection="1">
      <alignment horizontal="center" vertical="center"/>
      <protection locked="0"/>
    </xf>
    <xf numFmtId="0" fontId="6" fillId="3" borderId="42" xfId="0" applyNumberFormat="1" applyFont="1" applyFill="1" applyBorder="1" applyAlignment="1" applyProtection="1">
      <alignment horizontal="center" vertical="center"/>
      <protection locked="0"/>
    </xf>
    <xf numFmtId="3" fontId="0" fillId="3" borderId="58" xfId="0" applyNumberFormat="1" applyFill="1" applyBorder="1" applyProtection="1">
      <protection locked="0"/>
    </xf>
    <xf numFmtId="165" fontId="0" fillId="0" borderId="42" xfId="0" applyBorder="1" applyProtection="1">
      <protection locked="0"/>
    </xf>
    <xf numFmtId="49" fontId="0" fillId="3" borderId="71" xfId="0" applyNumberFormat="1" applyFill="1" applyBorder="1" applyProtection="1">
      <protection locked="0"/>
    </xf>
    <xf numFmtId="165" fontId="0" fillId="3" borderId="73" xfId="0" applyFill="1" applyBorder="1" applyAlignment="1" applyProtection="1">
      <alignment horizontal="left"/>
      <protection locked="0"/>
    </xf>
    <xf numFmtId="165" fontId="0" fillId="0" borderId="75" xfId="0" applyBorder="1" applyAlignment="1" applyProtection="1">
      <alignment horizontal="left"/>
      <protection locked="0"/>
    </xf>
    <xf numFmtId="165" fontId="0" fillId="3" borderId="71" xfId="0" applyFill="1" applyBorder="1" applyAlignment="1" applyProtection="1">
      <alignment horizontal="left"/>
      <protection locked="0"/>
    </xf>
    <xf numFmtId="165" fontId="0" fillId="0" borderId="42" xfId="0" applyBorder="1" applyAlignment="1" applyProtection="1">
      <alignment horizontal="left"/>
      <protection locked="0"/>
    </xf>
    <xf numFmtId="165" fontId="6" fillId="3" borderId="22" xfId="0" applyFont="1" applyFill="1" applyBorder="1" applyAlignment="1" applyProtection="1">
      <alignment horizontal="left" vertical="center"/>
      <protection locked="0"/>
    </xf>
    <xf numFmtId="165" fontId="6" fillId="3" borderId="8" xfId="0" applyFont="1" applyFill="1" applyBorder="1" applyAlignment="1" applyProtection="1">
      <alignment horizontal="left" vertical="center"/>
      <protection locked="0"/>
    </xf>
    <xf numFmtId="165" fontId="6" fillId="3" borderId="8" xfId="0" applyFont="1" applyFill="1" applyBorder="1" applyAlignment="1" applyProtection="1">
      <alignment horizontal="left"/>
      <protection locked="0"/>
    </xf>
    <xf numFmtId="165" fontId="6" fillId="0" borderId="48" xfId="0" applyFont="1" applyBorder="1" applyProtection="1">
      <protection locked="0"/>
    </xf>
    <xf numFmtId="49" fontId="0" fillId="3" borderId="58" xfId="0" applyNumberFormat="1" applyFill="1" applyBorder="1" applyProtection="1">
      <protection locked="0"/>
    </xf>
    <xf numFmtId="49" fontId="0" fillId="0" borderId="59" xfId="0" applyNumberFormat="1" applyBorder="1" applyProtection="1">
      <protection locked="0"/>
    </xf>
    <xf numFmtId="49" fontId="0" fillId="0" borderId="42" xfId="0" applyNumberFormat="1" applyBorder="1" applyProtection="1">
      <protection locked="0"/>
    </xf>
    <xf numFmtId="0" fontId="6" fillId="3" borderId="66" xfId="0" applyNumberFormat="1" applyFont="1" applyFill="1" applyBorder="1" applyAlignment="1" applyProtection="1">
      <alignment horizontal="center" vertical="center"/>
      <protection locked="0"/>
    </xf>
    <xf numFmtId="0" fontId="6" fillId="3" borderId="74" xfId="0" applyNumberFormat="1" applyFont="1" applyFill="1" applyBorder="1" applyAlignment="1" applyProtection="1">
      <alignment horizontal="center" vertical="center"/>
      <protection locked="0"/>
    </xf>
    <xf numFmtId="0" fontId="6" fillId="3" borderId="75" xfId="0" applyNumberFormat="1" applyFont="1" applyFill="1" applyBorder="1" applyAlignment="1" applyProtection="1">
      <alignment horizontal="center" vertical="center"/>
      <protection locked="0"/>
    </xf>
    <xf numFmtId="165" fontId="2" fillId="4" borderId="67" xfId="0" applyFont="1" applyFill="1" applyBorder="1" applyAlignment="1">
      <alignment horizontal="center" vertical="center" wrapText="1"/>
    </xf>
    <xf numFmtId="3" fontId="0" fillId="3" borderId="66" xfId="0" applyNumberFormat="1" applyFill="1" applyBorder="1" applyProtection="1">
      <protection locked="0"/>
    </xf>
    <xf numFmtId="165" fontId="0" fillId="0" borderId="75" xfId="0" applyBorder="1" applyProtection="1">
      <protection locked="0"/>
    </xf>
    <xf numFmtId="165" fontId="0" fillId="0" borderId="55" xfId="0" applyBorder="1" applyAlignment="1">
      <alignment horizontal="center" vertical="center"/>
    </xf>
    <xf numFmtId="49" fontId="0" fillId="3" borderId="73" xfId="0" applyNumberFormat="1" applyFill="1" applyBorder="1" applyProtection="1">
      <protection locked="0"/>
    </xf>
    <xf numFmtId="49" fontId="2" fillId="4" borderId="72" xfId="0" applyNumberFormat="1" applyFont="1" applyFill="1" applyBorder="1" applyAlignment="1">
      <alignment horizontal="center" vertical="center"/>
    </xf>
    <xf numFmtId="165" fontId="0" fillId="4" borderId="55" xfId="0" applyFill="1" applyBorder="1" applyAlignment="1">
      <alignment horizontal="center" vertical="center"/>
    </xf>
    <xf numFmtId="49" fontId="7" fillId="0" borderId="58" xfId="0" applyNumberFormat="1" applyFont="1" applyBorder="1"/>
    <xf numFmtId="49" fontId="7" fillId="0" borderId="59" xfId="0" applyNumberFormat="1" applyFont="1" applyBorder="1"/>
    <xf numFmtId="49" fontId="7" fillId="0" borderId="42" xfId="0" applyNumberFormat="1" applyFont="1" applyBorder="1"/>
    <xf numFmtId="165" fontId="7" fillId="0" borderId="74" xfId="0" applyFont="1" applyBorder="1" applyAlignment="1">
      <alignment horizontal="center"/>
    </xf>
    <xf numFmtId="165" fontId="0" fillId="0" borderId="74" xfId="0" applyBorder="1" applyAlignment="1">
      <alignment horizontal="center"/>
    </xf>
    <xf numFmtId="165" fontId="0" fillId="0" borderId="77" xfId="0" applyBorder="1" applyAlignment="1">
      <alignment horizontal="center"/>
    </xf>
    <xf numFmtId="165" fontId="0" fillId="0" borderId="66" xfId="0" applyBorder="1"/>
    <xf numFmtId="165" fontId="0" fillId="0" borderId="75" xfId="0" applyBorder="1"/>
    <xf numFmtId="165" fontId="7" fillId="0" borderId="78" xfId="0" applyFont="1" applyBorder="1" applyAlignment="1">
      <alignment horizontal="center" wrapText="1"/>
    </xf>
    <xf numFmtId="165" fontId="0" fillId="0" borderId="47" xfId="0" applyBorder="1" applyAlignment="1">
      <alignment horizontal="center" wrapText="1"/>
    </xf>
    <xf numFmtId="49" fontId="0" fillId="0" borderId="59" xfId="0" applyNumberFormat="1" applyBorder="1" applyAlignment="1">
      <alignment horizontal="left"/>
    </xf>
    <xf numFmtId="49" fontId="0" fillId="0" borderId="42" xfId="0" applyNumberFormat="1" applyBorder="1" applyAlignment="1">
      <alignment horizontal="left"/>
    </xf>
    <xf numFmtId="49" fontId="0" fillId="0" borderId="58" xfId="0" applyNumberFormat="1" applyBorder="1" applyAlignment="1">
      <alignment horizontal="left"/>
    </xf>
    <xf numFmtId="165" fontId="0" fillId="0" borderId="79" xfId="0" applyBorder="1"/>
    <xf numFmtId="165" fontId="0" fillId="0" borderId="80" xfId="0" applyBorder="1"/>
    <xf numFmtId="165" fontId="7" fillId="0" borderId="81" xfId="0" applyFont="1" applyBorder="1" applyAlignment="1">
      <alignment horizontal="center"/>
    </xf>
    <xf numFmtId="165" fontId="0" fillId="0" borderId="54" xfId="0" applyBorder="1" applyAlignment="1">
      <alignment horizontal="center"/>
    </xf>
    <xf numFmtId="167" fontId="6" fillId="0" borderId="58" xfId="0" applyNumberFormat="1" applyFont="1" applyBorder="1" applyAlignment="1">
      <alignment horizontal="center" vertical="center"/>
    </xf>
    <xf numFmtId="167" fontId="6" fillId="0" borderId="59" xfId="0" applyNumberFormat="1" applyFont="1" applyBorder="1" applyAlignment="1">
      <alignment horizontal="center" vertical="center"/>
    </xf>
    <xf numFmtId="167" fontId="6" fillId="0" borderId="42" xfId="0" applyNumberFormat="1" applyFont="1" applyBorder="1" applyAlignment="1">
      <alignment horizontal="center" vertical="center"/>
    </xf>
    <xf numFmtId="167" fontId="3" fillId="0" borderId="71" xfId="0" applyNumberFormat="1" applyFont="1" applyBorder="1" applyAlignment="1">
      <alignment horizontal="left" vertical="center"/>
    </xf>
    <xf numFmtId="165" fontId="0" fillId="0" borderId="42" xfId="0" applyBorder="1" applyAlignment="1">
      <alignment horizontal="left" vertical="center"/>
    </xf>
    <xf numFmtId="167" fontId="3" fillId="0" borderId="58" xfId="0" applyNumberFormat="1" applyFont="1" applyBorder="1" applyAlignment="1">
      <alignment horizontal="left" vertical="center"/>
    </xf>
    <xf numFmtId="167" fontId="3" fillId="0" borderId="42" xfId="0" applyNumberFormat="1" applyFont="1" applyBorder="1" applyAlignment="1">
      <alignment horizontal="left" vertical="center"/>
    </xf>
    <xf numFmtId="167" fontId="6" fillId="0" borderId="22" xfId="0" applyNumberFormat="1" applyFont="1" applyBorder="1" applyAlignment="1">
      <alignment horizontal="left" vertical="center"/>
    </xf>
    <xf numFmtId="167" fontId="6" fillId="0" borderId="8" xfId="0" applyNumberFormat="1" applyFont="1" applyBorder="1" applyAlignment="1">
      <alignment horizontal="left" vertical="center"/>
    </xf>
    <xf numFmtId="167" fontId="6" fillId="0" borderId="8" xfId="0" applyNumberFormat="1" applyFont="1" applyBorder="1" applyAlignment="1">
      <alignment horizontal="left"/>
    </xf>
    <xf numFmtId="167" fontId="6" fillId="0" borderId="48" xfId="0" applyNumberFormat="1" applyFont="1" applyBorder="1"/>
    <xf numFmtId="167" fontId="0" fillId="0" borderId="73" xfId="0" applyNumberFormat="1" applyBorder="1"/>
    <xf numFmtId="167" fontId="0" fillId="0" borderId="71" xfId="0" applyNumberFormat="1" applyBorder="1"/>
    <xf numFmtId="165" fontId="0" fillId="0" borderId="42" xfId="0" applyBorder="1"/>
    <xf numFmtId="167" fontId="0" fillId="0" borderId="22" xfId="0" applyNumberFormat="1" applyBorder="1"/>
    <xf numFmtId="165" fontId="0" fillId="0" borderId="48" xfId="0" applyBorder="1"/>
    <xf numFmtId="167" fontId="0" fillId="0" borderId="81" xfId="0" applyNumberFormat="1" applyBorder="1"/>
    <xf numFmtId="165" fontId="0" fillId="0" borderId="54" xfId="0" applyBorder="1"/>
    <xf numFmtId="167" fontId="3" fillId="0" borderId="73" xfId="0" applyNumberFormat="1" applyFont="1" applyBorder="1" applyAlignment="1">
      <alignment horizontal="left" vertical="center"/>
    </xf>
    <xf numFmtId="165" fontId="0" fillId="0" borderId="75" xfId="0" applyBorder="1" applyAlignment="1">
      <alignment horizontal="left" vertical="center"/>
    </xf>
    <xf numFmtId="167" fontId="3" fillId="0" borderId="22" xfId="0" applyNumberFormat="1" applyFont="1" applyBorder="1" applyAlignment="1">
      <alignment horizontal="left" vertical="center"/>
    </xf>
    <xf numFmtId="167" fontId="3" fillId="0" borderId="8" xfId="0" applyNumberFormat="1" applyFont="1" applyBorder="1" applyAlignment="1">
      <alignment horizontal="left" vertical="center"/>
    </xf>
    <xf numFmtId="167" fontId="0" fillId="0" borderId="8" xfId="0" applyNumberFormat="1" applyBorder="1"/>
    <xf numFmtId="167" fontId="0" fillId="0" borderId="48" xfId="0" applyNumberFormat="1" applyBorder="1"/>
    <xf numFmtId="167" fontId="3" fillId="0" borderId="74" xfId="0" applyNumberFormat="1" applyFont="1" applyBorder="1" applyAlignment="1">
      <alignment horizontal="left" vertical="center"/>
    </xf>
    <xf numFmtId="167" fontId="0" fillId="0" borderId="74" xfId="0" applyNumberFormat="1" applyBorder="1"/>
    <xf numFmtId="167" fontId="0" fillId="0" borderId="75" xfId="0" applyNumberFormat="1" applyBorder="1"/>
    <xf numFmtId="167" fontId="3" fillId="0" borderId="59" xfId="0" applyNumberFormat="1" applyFont="1" applyBorder="1" applyAlignment="1">
      <alignment horizontal="left" vertical="center"/>
    </xf>
    <xf numFmtId="167" fontId="0" fillId="0" borderId="59" xfId="0" applyNumberFormat="1" applyBorder="1"/>
    <xf numFmtId="167" fontId="0" fillId="0" borderId="42" xfId="0" applyNumberFormat="1" applyBorder="1"/>
    <xf numFmtId="167" fontId="3" fillId="0" borderId="66" xfId="0" applyNumberFormat="1" applyFont="1" applyBorder="1" applyAlignment="1">
      <alignment horizontal="left" vertical="center"/>
    </xf>
    <xf numFmtId="167" fontId="0" fillId="0" borderId="75" xfId="0" applyNumberFormat="1" applyBorder="1" applyAlignment="1">
      <alignment horizontal="left" vertical="center"/>
    </xf>
    <xf numFmtId="167" fontId="6" fillId="2" borderId="58" xfId="0" applyNumberFormat="1" applyFont="1" applyFill="1" applyBorder="1"/>
    <xf numFmtId="165" fontId="0" fillId="0" borderId="48" xfId="0" applyBorder="1" applyAlignment="1">
      <alignment horizontal="left" vertical="center"/>
    </xf>
    <xf numFmtId="165" fontId="2" fillId="2" borderId="67" xfId="0" applyFont="1" applyFill="1" applyBorder="1" applyAlignment="1">
      <alignment horizontal="center" vertical="center" wrapText="1"/>
    </xf>
    <xf numFmtId="165" fontId="2" fillId="2" borderId="55" xfId="0" applyFont="1" applyFill="1" applyBorder="1" applyAlignment="1">
      <alignment horizontal="center" vertical="center" wrapText="1"/>
    </xf>
    <xf numFmtId="167" fontId="6" fillId="0" borderId="66" xfId="0" applyNumberFormat="1" applyFont="1" applyBorder="1" applyAlignment="1">
      <alignment horizontal="center" vertical="center"/>
    </xf>
    <xf numFmtId="167" fontId="6" fillId="0" borderId="74" xfId="0" applyNumberFormat="1" applyFont="1" applyBorder="1" applyAlignment="1">
      <alignment horizontal="center" vertical="center"/>
    </xf>
    <xf numFmtId="167" fontId="6" fillId="0" borderId="75" xfId="0" applyNumberFormat="1" applyFont="1" applyBorder="1" applyAlignment="1">
      <alignment horizontal="center" vertical="center"/>
    </xf>
    <xf numFmtId="49" fontId="0" fillId="0" borderId="82" xfId="0" applyNumberFormat="1" applyBorder="1" applyAlignment="1">
      <alignment horizontal="right"/>
    </xf>
    <xf numFmtId="49" fontId="0" fillId="0" borderId="0" xfId="0" applyNumberFormat="1" applyAlignment="1">
      <alignment horizontal="right"/>
    </xf>
    <xf numFmtId="49" fontId="0" fillId="3" borderId="59" xfId="0" applyNumberFormat="1" applyFill="1" applyBorder="1" applyProtection="1">
      <protection locked="0"/>
    </xf>
    <xf numFmtId="49" fontId="0" fillId="3" borderId="42" xfId="0" applyNumberFormat="1" applyFill="1" applyBorder="1" applyProtection="1">
      <protection locked="0"/>
    </xf>
    <xf numFmtId="165" fontId="7" fillId="2" borderId="76" xfId="0" applyFont="1" applyFill="1" applyBorder="1" applyAlignment="1">
      <alignment horizontal="center"/>
    </xf>
    <xf numFmtId="165" fontId="7" fillId="0" borderId="3" xfId="0" applyFont="1" applyBorder="1" applyAlignment="1">
      <alignment horizontal="center"/>
    </xf>
    <xf numFmtId="49" fontId="2" fillId="2" borderId="72" xfId="0" applyNumberFormat="1" applyFont="1" applyFill="1" applyBorder="1" applyAlignment="1">
      <alignment horizontal="center" vertical="center"/>
    </xf>
    <xf numFmtId="167" fontId="0" fillId="0" borderId="26" xfId="0" applyNumberFormat="1" applyBorder="1"/>
    <xf numFmtId="165" fontId="0" fillId="0" borderId="83" xfId="0" applyBorder="1"/>
  </cellXfs>
  <cellStyles count="3">
    <cellStyle name="Comma" xfId="1" builtinId="3"/>
    <cellStyle name="Normal" xfId="0" builtinId="0"/>
    <cellStyle name="Percent" xfId="2" builtinId="5"/>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4"/>
  <sheetViews>
    <sheetView showGridLines="0" topLeftCell="B1" zoomScale="90" zoomScaleNormal="90" workbookViewId="0">
      <selection activeCell="B1" sqref="B1"/>
    </sheetView>
  </sheetViews>
  <sheetFormatPr defaultRowHeight="12.75" x14ac:dyDescent="0.2"/>
  <cols>
    <col min="1" max="1" width="4.85546875" style="188" customWidth="1"/>
    <col min="2" max="2" width="140.5703125" style="176" customWidth="1"/>
  </cols>
  <sheetData>
    <row r="1" spans="1:2" ht="13.5" thickTop="1" x14ac:dyDescent="0.2">
      <c r="A1" s="184"/>
      <c r="B1" s="177"/>
    </row>
    <row r="2" spans="1:2" ht="20.25" x14ac:dyDescent="0.2">
      <c r="A2" s="185"/>
      <c r="B2" s="178" t="s">
        <v>141</v>
      </c>
    </row>
    <row r="3" spans="1:2" ht="15" x14ac:dyDescent="0.2">
      <c r="A3" s="185"/>
      <c r="B3" s="179" t="s">
        <v>158</v>
      </c>
    </row>
    <row r="4" spans="1:2" x14ac:dyDescent="0.2">
      <c r="A4" s="185"/>
      <c r="B4" s="180"/>
    </row>
    <row r="5" spans="1:2" ht="15" x14ac:dyDescent="0.2">
      <c r="A5" s="186" t="s">
        <v>144</v>
      </c>
      <c r="B5" s="183" t="s">
        <v>143</v>
      </c>
    </row>
    <row r="6" spans="1:2" ht="15" x14ac:dyDescent="0.2">
      <c r="A6" s="186"/>
      <c r="B6" s="183" t="s">
        <v>142</v>
      </c>
    </row>
    <row r="7" spans="1:2" ht="15" x14ac:dyDescent="0.2">
      <c r="A7" s="186"/>
      <c r="B7" s="183" t="s">
        <v>156</v>
      </c>
    </row>
    <row r="8" spans="1:2" ht="15" x14ac:dyDescent="0.2">
      <c r="A8" s="186"/>
      <c r="B8" s="183"/>
    </row>
    <row r="9" spans="1:2" ht="45" x14ac:dyDescent="0.2">
      <c r="A9" s="186" t="s">
        <v>145</v>
      </c>
      <c r="B9" s="183" t="s">
        <v>146</v>
      </c>
    </row>
    <row r="10" spans="1:2" ht="15" x14ac:dyDescent="0.2">
      <c r="A10" s="186"/>
      <c r="B10" s="183"/>
    </row>
    <row r="11" spans="1:2" ht="30" x14ac:dyDescent="0.2">
      <c r="A11" s="186"/>
      <c r="B11" s="183" t="s">
        <v>157</v>
      </c>
    </row>
    <row r="12" spans="1:2" ht="15" x14ac:dyDescent="0.2">
      <c r="A12" s="186"/>
      <c r="B12" s="183"/>
    </row>
    <row r="13" spans="1:2" ht="57.75" customHeight="1" x14ac:dyDescent="0.2">
      <c r="A13" s="186" t="s">
        <v>147</v>
      </c>
      <c r="B13" s="183" t="s">
        <v>149</v>
      </c>
    </row>
    <row r="14" spans="1:2" ht="15" x14ac:dyDescent="0.2">
      <c r="A14" s="186"/>
      <c r="B14" s="183"/>
    </row>
    <row r="15" spans="1:2" ht="45" x14ac:dyDescent="0.2">
      <c r="A15" s="186" t="s">
        <v>148</v>
      </c>
      <c r="B15" s="183" t="s">
        <v>150</v>
      </c>
    </row>
    <row r="16" spans="1:2" ht="15" x14ac:dyDescent="0.2">
      <c r="A16" s="186"/>
      <c r="B16" s="183"/>
    </row>
    <row r="17" spans="1:2" ht="45" x14ac:dyDescent="0.2">
      <c r="A17" s="186" t="s">
        <v>151</v>
      </c>
      <c r="B17" s="183" t="s">
        <v>152</v>
      </c>
    </row>
    <row r="18" spans="1:2" ht="15" x14ac:dyDescent="0.2">
      <c r="A18" s="186"/>
      <c r="B18" s="183"/>
    </row>
    <row r="19" spans="1:2" ht="30" x14ac:dyDescent="0.2">
      <c r="A19" s="186" t="s">
        <v>153</v>
      </c>
      <c r="B19" s="183" t="s">
        <v>154</v>
      </c>
    </row>
    <row r="20" spans="1:2" ht="15" x14ac:dyDescent="0.2">
      <c r="A20" s="186"/>
      <c r="B20" s="183"/>
    </row>
    <row r="21" spans="1:2" ht="30" x14ac:dyDescent="0.2">
      <c r="A21" s="204" t="s">
        <v>159</v>
      </c>
      <c r="B21" s="183" t="s">
        <v>160</v>
      </c>
    </row>
    <row r="22" spans="1:2" x14ac:dyDescent="0.2">
      <c r="A22" s="185"/>
      <c r="B22" s="181" t="s">
        <v>155</v>
      </c>
    </row>
    <row r="23" spans="1:2" ht="13.5" thickBot="1" x14ac:dyDescent="0.25">
      <c r="A23" s="187"/>
      <c r="B23" s="182"/>
    </row>
    <row r="24" spans="1:2" ht="13.5" thickTop="1" x14ac:dyDescent="0.2"/>
  </sheetData>
  <sheetProtection password="CC22" sheet="1" objects="1" scenarios="1" selectLockedCells="1" selectUnlockedCells="1"/>
  <phoneticPr fontId="8" type="noConversion"/>
  <pageMargins left="0.6" right="0.75" top="1" bottom="1" header="0.5" footer="0.5"/>
  <pageSetup paperSize="9" scale="91" orientation="landscape" r:id="rId1"/>
  <headerFooter alignWithMargins="0"/>
  <ignoredErrors>
    <ignoredError sqref="A5 A9 A13 A15 A17 A19 A2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30"/>
  <sheetViews>
    <sheetView zoomScaleNormal="100" workbookViewId="0">
      <pane ySplit="6" topLeftCell="A7" activePane="bottomLeft" state="frozen"/>
      <selection activeCell="G4" sqref="G4"/>
      <selection pane="bottomLeft" activeCell="D2" sqref="D2"/>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6" t="s">
        <v>139</v>
      </c>
      <c r="D9" s="226" t="s">
        <v>168</v>
      </c>
      <c r="E9" s="17" t="s">
        <v>188</v>
      </c>
      <c r="F9" s="17" t="s">
        <v>94</v>
      </c>
      <c r="G9" s="17" t="s">
        <v>95</v>
      </c>
      <c r="H9" s="17" t="s">
        <v>56</v>
      </c>
      <c r="I9" s="15"/>
    </row>
    <row r="10" spans="1:9" ht="13.5" thickTop="1" x14ac:dyDescent="0.2">
      <c r="A10" s="70" t="s">
        <v>124</v>
      </c>
      <c r="B10" s="94">
        <f>+'Total Budget'!B10</f>
        <v>0</v>
      </c>
      <c r="C10" s="228">
        <f>+'Total Budget'!C10:D10</f>
        <v>0</v>
      </c>
      <c r="D10" s="221">
        <f>'Total Budget'!E10</f>
        <v>0</v>
      </c>
      <c r="E10" s="122">
        <f>+'Total Budget'!F10</f>
        <v>0</v>
      </c>
      <c r="F10" s="67"/>
      <c r="G10" s="19">
        <f t="shared" ref="G10:G29" si="0">+$D$4</f>
        <v>1</v>
      </c>
      <c r="H10" s="112">
        <f t="shared" ref="H10:H24"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4">
        <f>+'Total Budget'!C24:D24</f>
        <v>0</v>
      </c>
      <c r="D24" s="221">
        <f>'Total Budget'!E24</f>
        <v>0</v>
      </c>
      <c r="E24" s="123">
        <f>+'Total Budget'!F24</f>
        <v>0</v>
      </c>
      <c r="F24" s="67"/>
      <c r="G24" s="20">
        <f t="shared" si="0"/>
        <v>1</v>
      </c>
      <c r="H24" s="120">
        <f t="shared" si="1"/>
        <v>0</v>
      </c>
      <c r="I24" s="15"/>
    </row>
    <row r="25" spans="1:9" x14ac:dyDescent="0.2">
      <c r="A25" s="71" t="s">
        <v>162</v>
      </c>
      <c r="B25" s="94">
        <f>+'Total Budget'!B25</f>
        <v>0</v>
      </c>
      <c r="C25" s="224">
        <f>+'Total Budget'!C25:D25</f>
        <v>0</v>
      </c>
      <c r="D25" s="221">
        <f>'Total Budget'!E25</f>
        <v>0</v>
      </c>
      <c r="E25" s="123">
        <f>+'Total Budget'!F25</f>
        <v>0</v>
      </c>
      <c r="F25" s="97"/>
      <c r="G25" s="20">
        <f t="shared" si="0"/>
        <v>1</v>
      </c>
      <c r="H25" s="120">
        <f>+E25/365*F25*G25</f>
        <v>0</v>
      </c>
      <c r="I25" s="15"/>
    </row>
    <row r="26" spans="1:9" x14ac:dyDescent="0.2">
      <c r="A26" s="71" t="s">
        <v>163</v>
      </c>
      <c r="B26" s="94">
        <f>+'Total Budget'!B26</f>
        <v>0</v>
      </c>
      <c r="C26" s="224">
        <f>+'Total Budget'!C26:D26</f>
        <v>0</v>
      </c>
      <c r="D26" s="221">
        <f>'Total Budget'!E26</f>
        <v>0</v>
      </c>
      <c r="E26" s="123">
        <f>+'Total Budget'!F26</f>
        <v>0</v>
      </c>
      <c r="F26" s="97"/>
      <c r="G26" s="20">
        <f t="shared" si="0"/>
        <v>1</v>
      </c>
      <c r="H26" s="120">
        <f>+E26/365*F26*G26</f>
        <v>0</v>
      </c>
      <c r="I26" s="15"/>
    </row>
    <row r="27" spans="1:9" x14ac:dyDescent="0.2">
      <c r="A27" s="71" t="s">
        <v>164</v>
      </c>
      <c r="B27" s="94">
        <f>+'Total Budget'!B27</f>
        <v>0</v>
      </c>
      <c r="C27" s="224">
        <f>+'Total Budget'!C27:D27</f>
        <v>0</v>
      </c>
      <c r="D27" s="221">
        <f>'Total Budget'!E27</f>
        <v>0</v>
      </c>
      <c r="E27" s="123">
        <f>+'Total Budget'!F27</f>
        <v>0</v>
      </c>
      <c r="F27" s="97"/>
      <c r="G27" s="20">
        <f t="shared" si="0"/>
        <v>1</v>
      </c>
      <c r="H27" s="120">
        <f>+E27/365*F27*G27</f>
        <v>0</v>
      </c>
      <c r="I27" s="15"/>
    </row>
    <row r="28" spans="1:9" x14ac:dyDescent="0.2">
      <c r="A28" s="71" t="s">
        <v>165</v>
      </c>
      <c r="B28" s="94">
        <f>+'Total Budget'!B28</f>
        <v>0</v>
      </c>
      <c r="C28" s="224">
        <f>+'Total Budget'!C28:D28</f>
        <v>0</v>
      </c>
      <c r="D28" s="221">
        <f>'Total Budget'!E28</f>
        <v>0</v>
      </c>
      <c r="E28" s="123">
        <f>+'Total Budget'!F28</f>
        <v>0</v>
      </c>
      <c r="F28" s="97"/>
      <c r="G28" s="20">
        <f t="shared" si="0"/>
        <v>1</v>
      </c>
      <c r="H28" s="120">
        <f>+E28/365*F28*G28</f>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20">
        <f>+E29/365*F29*G29</f>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92"/>
      <c r="C46" s="42" t="s">
        <v>49</v>
      </c>
      <c r="D46" s="216"/>
      <c r="H46" s="114">
        <f>+SUM(H36:H45)</f>
        <v>0</v>
      </c>
      <c r="I46" s="36"/>
    </row>
    <row r="47" spans="1:9" x14ac:dyDescent="0.2">
      <c r="B47" s="27"/>
      <c r="C47" s="42"/>
      <c r="D47" s="2"/>
      <c r="I47" s="36"/>
    </row>
    <row r="48" spans="1:9" ht="55.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1" customWidth="1"/>
    <col min="2" max="2" width="20.42578125" style="1" customWidth="1"/>
    <col min="3" max="3" width="19.8554687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2" t="s">
        <v>139</v>
      </c>
      <c r="D9" s="226" t="s">
        <v>168</v>
      </c>
      <c r="E9" s="17" t="s">
        <v>188</v>
      </c>
      <c r="F9" s="17" t="s">
        <v>94</v>
      </c>
      <c r="G9" s="17" t="s">
        <v>95</v>
      </c>
      <c r="H9" s="17" t="s">
        <v>56</v>
      </c>
      <c r="I9" s="15"/>
    </row>
    <row r="10" spans="1:9" ht="13.5" thickTop="1" x14ac:dyDescent="0.2">
      <c r="A10" s="70" t="s">
        <v>124</v>
      </c>
      <c r="B10" s="94">
        <f>+'Total Budget'!B10</f>
        <v>0</v>
      </c>
      <c r="C10" s="228">
        <f>+'Total Budget'!C10:D10</f>
        <v>0</v>
      </c>
      <c r="D10" s="221">
        <f>'Total Budget'!E10</f>
        <v>0</v>
      </c>
      <c r="E10" s="122">
        <f>+'Total Budget'!F10</f>
        <v>0</v>
      </c>
      <c r="F10" s="67"/>
      <c r="G10" s="19">
        <f t="shared" ref="G10:G29" si="0">+$D$4</f>
        <v>1</v>
      </c>
      <c r="H10" s="112">
        <f t="shared" ref="H10:H24"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4">
        <f>+'Total Budget'!C24:D24</f>
        <v>0</v>
      </c>
      <c r="D24" s="221">
        <f>'Total Budget'!E24</f>
        <v>0</v>
      </c>
      <c r="E24" s="123">
        <f>+'Total Budget'!F24</f>
        <v>0</v>
      </c>
      <c r="F24" s="67"/>
      <c r="G24" s="20">
        <f t="shared" si="0"/>
        <v>1</v>
      </c>
      <c r="H24" s="120">
        <f t="shared" si="1"/>
        <v>0</v>
      </c>
      <c r="I24" s="15"/>
    </row>
    <row r="25" spans="1:9" x14ac:dyDescent="0.2">
      <c r="A25" s="71" t="s">
        <v>162</v>
      </c>
      <c r="B25" s="94">
        <f>+'Total Budget'!B25</f>
        <v>0</v>
      </c>
      <c r="C25" s="224">
        <f>+'Total Budget'!C25:D25</f>
        <v>0</v>
      </c>
      <c r="D25" s="221">
        <f>'Total Budget'!E25</f>
        <v>0</v>
      </c>
      <c r="E25" s="123">
        <f>+'Total Budget'!F25</f>
        <v>0</v>
      </c>
      <c r="F25" s="97"/>
      <c r="G25" s="20">
        <f t="shared" si="0"/>
        <v>1</v>
      </c>
      <c r="H25" s="120">
        <f>+E25/365*F25*G25</f>
        <v>0</v>
      </c>
      <c r="I25" s="15"/>
    </row>
    <row r="26" spans="1:9" x14ac:dyDescent="0.2">
      <c r="A26" s="71" t="s">
        <v>163</v>
      </c>
      <c r="B26" s="94">
        <f>+'Total Budget'!B26</f>
        <v>0</v>
      </c>
      <c r="C26" s="224">
        <f>+'Total Budget'!C26:D26</f>
        <v>0</v>
      </c>
      <c r="D26" s="221">
        <f>'Total Budget'!E26</f>
        <v>0</v>
      </c>
      <c r="E26" s="123">
        <f>+'Total Budget'!F26</f>
        <v>0</v>
      </c>
      <c r="F26" s="97"/>
      <c r="G26" s="20">
        <f t="shared" si="0"/>
        <v>1</v>
      </c>
      <c r="H26" s="120">
        <f>+E26/365*F26*G26</f>
        <v>0</v>
      </c>
      <c r="I26" s="15"/>
    </row>
    <row r="27" spans="1:9" x14ac:dyDescent="0.2">
      <c r="A27" s="71" t="s">
        <v>164</v>
      </c>
      <c r="B27" s="94">
        <f>+'Total Budget'!B27</f>
        <v>0</v>
      </c>
      <c r="C27" s="224">
        <f>+'Total Budget'!C27:D27</f>
        <v>0</v>
      </c>
      <c r="D27" s="221">
        <f>'Total Budget'!E27</f>
        <v>0</v>
      </c>
      <c r="E27" s="123">
        <f>+'Total Budget'!F27</f>
        <v>0</v>
      </c>
      <c r="F27" s="97"/>
      <c r="G27" s="20">
        <f t="shared" si="0"/>
        <v>1</v>
      </c>
      <c r="H27" s="120">
        <f>+E27/365*F27*G27</f>
        <v>0</v>
      </c>
      <c r="I27" s="15"/>
    </row>
    <row r="28" spans="1:9" x14ac:dyDescent="0.2">
      <c r="A28" s="71" t="s">
        <v>165</v>
      </c>
      <c r="B28" s="94">
        <f>+'Total Budget'!B28</f>
        <v>0</v>
      </c>
      <c r="C28" s="224">
        <f>+'Total Budget'!C28:D28</f>
        <v>0</v>
      </c>
      <c r="D28" s="221">
        <f>'Total Budget'!E28</f>
        <v>0</v>
      </c>
      <c r="E28" s="123">
        <f>+'Total Budget'!F28</f>
        <v>0</v>
      </c>
      <c r="F28" s="97"/>
      <c r="G28" s="20">
        <f t="shared" si="0"/>
        <v>1</v>
      </c>
      <c r="H28" s="120">
        <f>+E28/365*F28*G28</f>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20">
        <f>+E29/365*F29*G29</f>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92"/>
      <c r="C46" s="42" t="s">
        <v>49</v>
      </c>
      <c r="D46" s="216"/>
      <c r="H46" s="114">
        <f>+SUM(H36:H45)</f>
        <v>0</v>
      </c>
      <c r="I46" s="36"/>
    </row>
    <row r="47" spans="1:9" x14ac:dyDescent="0.2">
      <c r="B47" s="27"/>
      <c r="C47" s="42"/>
      <c r="D47" s="2"/>
      <c r="I47" s="36"/>
    </row>
    <row r="48" spans="1:9" ht="52.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6" t="s">
        <v>139</v>
      </c>
      <c r="D9" s="226" t="s">
        <v>168</v>
      </c>
      <c r="E9" s="17" t="s">
        <v>188</v>
      </c>
      <c r="F9" s="17" t="s">
        <v>94</v>
      </c>
      <c r="G9" s="17" t="s">
        <v>95</v>
      </c>
      <c r="H9" s="17" t="s">
        <v>56</v>
      </c>
      <c r="I9" s="15"/>
    </row>
    <row r="10" spans="1:9" ht="13.5" thickTop="1" x14ac:dyDescent="0.2">
      <c r="A10" s="70" t="s">
        <v>124</v>
      </c>
      <c r="B10" s="94">
        <f>+'Total Budget'!B10</f>
        <v>0</v>
      </c>
      <c r="C10" s="228">
        <f>+'Total Budget'!C10:D10</f>
        <v>0</v>
      </c>
      <c r="D10" s="221">
        <f>'Total Budget'!E10</f>
        <v>0</v>
      </c>
      <c r="E10" s="122">
        <f>+'Total Budget'!F10</f>
        <v>0</v>
      </c>
      <c r="F10" s="67"/>
      <c r="G10" s="19">
        <f t="shared" ref="G10:G29" si="0">+$D$4</f>
        <v>1</v>
      </c>
      <c r="H10" s="112">
        <f t="shared" ref="H10:H24"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4">
        <f>+'Total Budget'!C24:D24</f>
        <v>0</v>
      </c>
      <c r="D24" s="221">
        <f>'Total Budget'!E24</f>
        <v>0</v>
      </c>
      <c r="E24" s="123">
        <f>+'Total Budget'!F24</f>
        <v>0</v>
      </c>
      <c r="F24" s="67"/>
      <c r="G24" s="20">
        <f t="shared" si="0"/>
        <v>1</v>
      </c>
      <c r="H24" s="120">
        <f t="shared" si="1"/>
        <v>0</v>
      </c>
      <c r="I24" s="15"/>
    </row>
    <row r="25" spans="1:9" x14ac:dyDescent="0.2">
      <c r="A25" s="71" t="s">
        <v>162</v>
      </c>
      <c r="B25" s="94">
        <f>+'Total Budget'!B25</f>
        <v>0</v>
      </c>
      <c r="C25" s="224">
        <f>+'Total Budget'!C25:D25</f>
        <v>0</v>
      </c>
      <c r="D25" s="221">
        <f>'Total Budget'!E25</f>
        <v>0</v>
      </c>
      <c r="E25" s="123">
        <f>+'Total Budget'!F25</f>
        <v>0</v>
      </c>
      <c r="F25" s="97"/>
      <c r="G25" s="20">
        <f t="shared" si="0"/>
        <v>1</v>
      </c>
      <c r="H25" s="120">
        <f>+E25/365*F25*G25</f>
        <v>0</v>
      </c>
      <c r="I25" s="15"/>
    </row>
    <row r="26" spans="1:9" x14ac:dyDescent="0.2">
      <c r="A26" s="71" t="s">
        <v>163</v>
      </c>
      <c r="B26" s="94">
        <f>+'Total Budget'!B26</f>
        <v>0</v>
      </c>
      <c r="C26" s="224">
        <f>+'Total Budget'!C26:D26</f>
        <v>0</v>
      </c>
      <c r="D26" s="221">
        <f>'Total Budget'!E26</f>
        <v>0</v>
      </c>
      <c r="E26" s="123">
        <f>+'Total Budget'!F26</f>
        <v>0</v>
      </c>
      <c r="F26" s="97"/>
      <c r="G26" s="20">
        <f t="shared" si="0"/>
        <v>1</v>
      </c>
      <c r="H26" s="120">
        <f>+E26/365*F26*G26</f>
        <v>0</v>
      </c>
      <c r="I26" s="15"/>
    </row>
    <row r="27" spans="1:9" x14ac:dyDescent="0.2">
      <c r="A27" s="71" t="s">
        <v>164</v>
      </c>
      <c r="B27" s="94">
        <f>+'Total Budget'!B27</f>
        <v>0</v>
      </c>
      <c r="C27" s="224">
        <f>+'Total Budget'!C27:D27</f>
        <v>0</v>
      </c>
      <c r="D27" s="221">
        <f>'Total Budget'!E27</f>
        <v>0</v>
      </c>
      <c r="E27" s="123">
        <f>+'Total Budget'!F27</f>
        <v>0</v>
      </c>
      <c r="F27" s="97"/>
      <c r="G27" s="20">
        <f t="shared" si="0"/>
        <v>1</v>
      </c>
      <c r="H27" s="120">
        <f>+E27/365*F27*G27</f>
        <v>0</v>
      </c>
      <c r="I27" s="15"/>
    </row>
    <row r="28" spans="1:9" x14ac:dyDescent="0.2">
      <c r="A28" s="71" t="s">
        <v>165</v>
      </c>
      <c r="B28" s="94">
        <f>+'Total Budget'!B28</f>
        <v>0</v>
      </c>
      <c r="C28" s="224">
        <f>+'Total Budget'!C28:D28</f>
        <v>0</v>
      </c>
      <c r="D28" s="221">
        <f>'Total Budget'!E28</f>
        <v>0</v>
      </c>
      <c r="E28" s="123">
        <f>+'Total Budget'!F28</f>
        <v>0</v>
      </c>
      <c r="F28" s="97"/>
      <c r="G28" s="20">
        <f t="shared" si="0"/>
        <v>1</v>
      </c>
      <c r="H28" s="120">
        <f>+E28/365*F28*G28</f>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20">
        <f>+E29/365*F29*G29</f>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167"/>
      <c r="C46" s="155" t="s">
        <v>49</v>
      </c>
      <c r="D46" s="65"/>
      <c r="E46" s="22"/>
      <c r="F46" s="22"/>
      <c r="H46" s="114">
        <f>+SUM(H36:H45)</f>
        <v>0</v>
      </c>
      <c r="I46" s="36"/>
    </row>
    <row r="47" spans="1:9" x14ac:dyDescent="0.2">
      <c r="B47" s="27"/>
      <c r="C47" s="42"/>
      <c r="D47" s="2"/>
      <c r="I47" s="36"/>
    </row>
    <row r="48" spans="1:9" ht="55.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30"/>
  <sheetViews>
    <sheetView zoomScaleNormal="100" workbookViewId="0">
      <pane ySplit="6" topLeftCell="A10" activePane="bottomLeft" state="frozen"/>
      <selection activeCell="G4" sqref="G4"/>
      <selection pane="bottomLeft" activeCell="F10" sqref="F10"/>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6" t="s">
        <v>139</v>
      </c>
      <c r="D9" s="226" t="s">
        <v>168</v>
      </c>
      <c r="E9" s="17" t="s">
        <v>188</v>
      </c>
      <c r="F9" s="17" t="s">
        <v>94</v>
      </c>
      <c r="G9" s="17" t="s">
        <v>95</v>
      </c>
      <c r="H9" s="17" t="s">
        <v>56</v>
      </c>
      <c r="I9" s="15"/>
    </row>
    <row r="10" spans="1:9" ht="13.5" thickTop="1" x14ac:dyDescent="0.2">
      <c r="A10" s="70" t="s">
        <v>124</v>
      </c>
      <c r="B10" s="94">
        <f>+'Total Budget'!B10</f>
        <v>0</v>
      </c>
      <c r="C10" s="228">
        <f>+'Total Budget'!C10:D10</f>
        <v>0</v>
      </c>
      <c r="D10" s="221">
        <f>'Total Budget'!E10</f>
        <v>0</v>
      </c>
      <c r="E10" s="122">
        <f>+'Total Budget'!F10</f>
        <v>0</v>
      </c>
      <c r="F10" s="67"/>
      <c r="G10" s="19">
        <f t="shared" ref="G10:G29" si="0">+$D$4</f>
        <v>1</v>
      </c>
      <c r="H10" s="112">
        <f t="shared" ref="H10:H24"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4">
        <f>+'Total Budget'!C24:D24</f>
        <v>0</v>
      </c>
      <c r="D24" s="221">
        <f>'Total Budget'!E24</f>
        <v>0</v>
      </c>
      <c r="E24" s="123">
        <f>+'Total Budget'!F24</f>
        <v>0</v>
      </c>
      <c r="F24" s="67"/>
      <c r="G24" s="20">
        <f t="shared" si="0"/>
        <v>1</v>
      </c>
      <c r="H24" s="120">
        <f t="shared" si="1"/>
        <v>0</v>
      </c>
      <c r="I24" s="15"/>
    </row>
    <row r="25" spans="1:9" x14ac:dyDescent="0.2">
      <c r="A25" s="71" t="s">
        <v>162</v>
      </c>
      <c r="B25" s="94">
        <f>+'Total Budget'!B25</f>
        <v>0</v>
      </c>
      <c r="C25" s="224">
        <f>+'Total Budget'!C25:D25</f>
        <v>0</v>
      </c>
      <c r="D25" s="221">
        <f>'Total Budget'!E25</f>
        <v>0</v>
      </c>
      <c r="E25" s="123">
        <f>+'Total Budget'!F25</f>
        <v>0</v>
      </c>
      <c r="F25" s="97"/>
      <c r="G25" s="20">
        <f t="shared" si="0"/>
        <v>1</v>
      </c>
      <c r="H25" s="120">
        <f>+E25/365*F25*G25</f>
        <v>0</v>
      </c>
      <c r="I25" s="15"/>
    </row>
    <row r="26" spans="1:9" x14ac:dyDescent="0.2">
      <c r="A26" s="71" t="s">
        <v>163</v>
      </c>
      <c r="B26" s="94">
        <f>+'Total Budget'!B26</f>
        <v>0</v>
      </c>
      <c r="C26" s="224">
        <f>+'Total Budget'!C26:D26</f>
        <v>0</v>
      </c>
      <c r="D26" s="221">
        <f>'Total Budget'!E26</f>
        <v>0</v>
      </c>
      <c r="E26" s="123">
        <f>+'Total Budget'!F26</f>
        <v>0</v>
      </c>
      <c r="F26" s="97"/>
      <c r="G26" s="20">
        <f t="shared" si="0"/>
        <v>1</v>
      </c>
      <c r="H26" s="120">
        <f>+E26/365*F26*G26</f>
        <v>0</v>
      </c>
      <c r="I26" s="15"/>
    </row>
    <row r="27" spans="1:9" x14ac:dyDescent="0.2">
      <c r="A27" s="71" t="s">
        <v>164</v>
      </c>
      <c r="B27" s="94">
        <f>+'Total Budget'!B27</f>
        <v>0</v>
      </c>
      <c r="C27" s="224">
        <f>+'Total Budget'!C27:D27</f>
        <v>0</v>
      </c>
      <c r="D27" s="221">
        <f>'Total Budget'!E27</f>
        <v>0</v>
      </c>
      <c r="E27" s="123">
        <f>+'Total Budget'!F27</f>
        <v>0</v>
      </c>
      <c r="F27" s="97"/>
      <c r="G27" s="20">
        <f t="shared" si="0"/>
        <v>1</v>
      </c>
      <c r="H27" s="120">
        <f>+E27/365*F27*G27</f>
        <v>0</v>
      </c>
      <c r="I27" s="15"/>
    </row>
    <row r="28" spans="1:9" x14ac:dyDescent="0.2">
      <c r="A28" s="71" t="s">
        <v>165</v>
      </c>
      <c r="B28" s="94">
        <f>+'Total Budget'!B28</f>
        <v>0</v>
      </c>
      <c r="C28" s="224">
        <f>+'Total Budget'!C28:D28</f>
        <v>0</v>
      </c>
      <c r="D28" s="221">
        <f>'Total Budget'!E28</f>
        <v>0</v>
      </c>
      <c r="E28" s="123">
        <f>+'Total Budget'!F28</f>
        <v>0</v>
      </c>
      <c r="F28" s="97"/>
      <c r="G28" s="20">
        <f t="shared" si="0"/>
        <v>1</v>
      </c>
      <c r="H28" s="120">
        <f>+E28/365*F28*G28</f>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20">
        <f>+E29/365*F29*G29</f>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92"/>
      <c r="C46" s="42" t="s">
        <v>49</v>
      </c>
      <c r="D46" s="216"/>
      <c r="H46" s="114">
        <f>+SUM(H36:H45)</f>
        <v>0</v>
      </c>
      <c r="I46" s="36"/>
    </row>
    <row r="47" spans="1:9" x14ac:dyDescent="0.2">
      <c r="B47" s="27"/>
      <c r="C47" s="42"/>
      <c r="D47" s="2"/>
      <c r="I47" s="36"/>
    </row>
    <row r="48" spans="1:9" ht="53.2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6" t="s">
        <v>139</v>
      </c>
      <c r="D9" s="226" t="s">
        <v>168</v>
      </c>
      <c r="E9" s="17" t="s">
        <v>188</v>
      </c>
      <c r="F9" s="17" t="s">
        <v>94</v>
      </c>
      <c r="G9" s="17" t="s">
        <v>95</v>
      </c>
      <c r="H9" s="17" t="s">
        <v>56</v>
      </c>
      <c r="I9" s="15"/>
    </row>
    <row r="10" spans="1:9" ht="13.5" thickTop="1" x14ac:dyDescent="0.2">
      <c r="A10" s="70" t="s">
        <v>124</v>
      </c>
      <c r="B10" s="94">
        <f>+'Total Budget'!B10</f>
        <v>0</v>
      </c>
      <c r="C10" s="228">
        <f>+'Total Budget'!C10:D10</f>
        <v>0</v>
      </c>
      <c r="D10" s="221">
        <f>'Total Budget'!E10</f>
        <v>0</v>
      </c>
      <c r="E10" s="122">
        <f>+'Total Budget'!F10</f>
        <v>0</v>
      </c>
      <c r="F10" s="67"/>
      <c r="G10" s="19">
        <f t="shared" ref="G10:G29" si="0">+$D$4</f>
        <v>1</v>
      </c>
      <c r="H10" s="112">
        <f t="shared" ref="H10:H24"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4">
        <f>+'Total Budget'!C24:D24</f>
        <v>0</v>
      </c>
      <c r="D24" s="221">
        <f>'Total Budget'!E24</f>
        <v>0</v>
      </c>
      <c r="E24" s="123">
        <f>+'Total Budget'!F24</f>
        <v>0</v>
      </c>
      <c r="F24" s="67"/>
      <c r="G24" s="20">
        <f t="shared" si="0"/>
        <v>1</v>
      </c>
      <c r="H24" s="120">
        <f t="shared" si="1"/>
        <v>0</v>
      </c>
      <c r="I24" s="15"/>
    </row>
    <row r="25" spans="1:9" x14ac:dyDescent="0.2">
      <c r="A25" s="71" t="s">
        <v>162</v>
      </c>
      <c r="B25" s="94">
        <f>+'Total Budget'!B25</f>
        <v>0</v>
      </c>
      <c r="C25" s="224">
        <f>+'Total Budget'!C25:D25</f>
        <v>0</v>
      </c>
      <c r="D25" s="221">
        <f>'Total Budget'!E25</f>
        <v>0</v>
      </c>
      <c r="E25" s="123">
        <f>+'Total Budget'!F25</f>
        <v>0</v>
      </c>
      <c r="F25" s="97"/>
      <c r="G25" s="20">
        <f t="shared" si="0"/>
        <v>1</v>
      </c>
      <c r="H25" s="120">
        <f>+E25/365*F25*G25</f>
        <v>0</v>
      </c>
      <c r="I25" s="15"/>
    </row>
    <row r="26" spans="1:9" x14ac:dyDescent="0.2">
      <c r="A26" s="71" t="s">
        <v>163</v>
      </c>
      <c r="B26" s="94">
        <f>+'Total Budget'!B26</f>
        <v>0</v>
      </c>
      <c r="C26" s="224">
        <f>+'Total Budget'!C26:D26</f>
        <v>0</v>
      </c>
      <c r="D26" s="221">
        <f>'Total Budget'!E26</f>
        <v>0</v>
      </c>
      <c r="E26" s="123">
        <f>+'Total Budget'!F26</f>
        <v>0</v>
      </c>
      <c r="F26" s="97"/>
      <c r="G26" s="20">
        <f t="shared" si="0"/>
        <v>1</v>
      </c>
      <c r="H26" s="120">
        <f>+E26/365*F26*G26</f>
        <v>0</v>
      </c>
      <c r="I26" s="15"/>
    </row>
    <row r="27" spans="1:9" x14ac:dyDescent="0.2">
      <c r="A27" s="71" t="s">
        <v>164</v>
      </c>
      <c r="B27" s="94">
        <f>+'Total Budget'!B27</f>
        <v>0</v>
      </c>
      <c r="C27" s="224">
        <f>+'Total Budget'!C27:D27</f>
        <v>0</v>
      </c>
      <c r="D27" s="221">
        <f>'Total Budget'!E27</f>
        <v>0</v>
      </c>
      <c r="E27" s="123">
        <f>+'Total Budget'!F27</f>
        <v>0</v>
      </c>
      <c r="F27" s="97"/>
      <c r="G27" s="20">
        <f t="shared" si="0"/>
        <v>1</v>
      </c>
      <c r="H27" s="120">
        <f>+E27/365*F27*G27</f>
        <v>0</v>
      </c>
      <c r="I27" s="15"/>
    </row>
    <row r="28" spans="1:9" x14ac:dyDescent="0.2">
      <c r="A28" s="71" t="s">
        <v>165</v>
      </c>
      <c r="B28" s="94">
        <f>+'Total Budget'!B28</f>
        <v>0</v>
      </c>
      <c r="C28" s="224">
        <f>+'Total Budget'!C28:D28</f>
        <v>0</v>
      </c>
      <c r="D28" s="221">
        <f>'Total Budget'!E28</f>
        <v>0</v>
      </c>
      <c r="E28" s="123">
        <f>+'Total Budget'!F28</f>
        <v>0</v>
      </c>
      <c r="F28" s="97"/>
      <c r="G28" s="20">
        <f t="shared" si="0"/>
        <v>1</v>
      </c>
      <c r="H28" s="120">
        <f>+E28/365*F28*G28</f>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20">
        <f>+E29/365*F29*G29</f>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92"/>
      <c r="C46" s="42" t="s">
        <v>49</v>
      </c>
      <c r="D46" s="216"/>
      <c r="H46" s="114">
        <f>+SUM(H36:H45)</f>
        <v>0</v>
      </c>
      <c r="I46" s="36"/>
    </row>
    <row r="47" spans="1:9" x14ac:dyDescent="0.2">
      <c r="B47" s="27"/>
      <c r="C47" s="42"/>
      <c r="D47" s="2"/>
      <c r="I47" s="36"/>
    </row>
    <row r="48" spans="1:9" ht="53.2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6" t="s">
        <v>139</v>
      </c>
      <c r="D9" s="17" t="s">
        <v>168</v>
      </c>
      <c r="E9" s="17" t="s">
        <v>188</v>
      </c>
      <c r="F9" s="17" t="s">
        <v>94</v>
      </c>
      <c r="G9" s="17" t="s">
        <v>95</v>
      </c>
      <c r="H9" s="17" t="s">
        <v>56</v>
      </c>
      <c r="I9" s="15"/>
    </row>
    <row r="10" spans="1:9" ht="13.5" thickTop="1" x14ac:dyDescent="0.2">
      <c r="A10" s="70" t="s">
        <v>124</v>
      </c>
      <c r="B10" s="94">
        <f>+'Total Budget'!B10</f>
        <v>0</v>
      </c>
      <c r="C10" s="228">
        <f>+'Total Budget'!C10:D10</f>
        <v>0</v>
      </c>
      <c r="D10" s="221">
        <f>'Total Budget'!E10</f>
        <v>0</v>
      </c>
      <c r="E10" s="122">
        <f>+'Total Budget'!F10</f>
        <v>0</v>
      </c>
      <c r="F10" s="67"/>
      <c r="G10" s="19">
        <f t="shared" ref="G10:G29" si="0">+$D$4</f>
        <v>1</v>
      </c>
      <c r="H10" s="112">
        <f t="shared" ref="H10:H24"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4">
        <f>+'Total Budget'!C24:D24</f>
        <v>0</v>
      </c>
      <c r="D24" s="221">
        <f>'Total Budget'!E24</f>
        <v>0</v>
      </c>
      <c r="E24" s="123">
        <f>+'Total Budget'!F24</f>
        <v>0</v>
      </c>
      <c r="F24" s="67"/>
      <c r="G24" s="20">
        <f t="shared" si="0"/>
        <v>1</v>
      </c>
      <c r="H24" s="120">
        <f t="shared" si="1"/>
        <v>0</v>
      </c>
      <c r="I24" s="15"/>
    </row>
    <row r="25" spans="1:9" x14ac:dyDescent="0.2">
      <c r="A25" s="71" t="s">
        <v>162</v>
      </c>
      <c r="B25" s="94">
        <f>+'Total Budget'!B25</f>
        <v>0</v>
      </c>
      <c r="C25" s="224">
        <f>+'Total Budget'!C25:D25</f>
        <v>0</v>
      </c>
      <c r="D25" s="221">
        <f>'Total Budget'!E25</f>
        <v>0</v>
      </c>
      <c r="E25" s="123">
        <f>+'Total Budget'!F25</f>
        <v>0</v>
      </c>
      <c r="F25" s="97"/>
      <c r="G25" s="20">
        <f t="shared" si="0"/>
        <v>1</v>
      </c>
      <c r="H25" s="120">
        <f>+E25/365*F25*G25</f>
        <v>0</v>
      </c>
      <c r="I25" s="15"/>
    </row>
    <row r="26" spans="1:9" x14ac:dyDescent="0.2">
      <c r="A26" s="71" t="s">
        <v>163</v>
      </c>
      <c r="B26" s="94">
        <f>+'Total Budget'!B26</f>
        <v>0</v>
      </c>
      <c r="C26" s="224">
        <f>+'Total Budget'!C26:D26</f>
        <v>0</v>
      </c>
      <c r="D26" s="221">
        <f>'Total Budget'!E26</f>
        <v>0</v>
      </c>
      <c r="E26" s="123">
        <f>+'Total Budget'!F26</f>
        <v>0</v>
      </c>
      <c r="F26" s="97"/>
      <c r="G26" s="20">
        <f t="shared" si="0"/>
        <v>1</v>
      </c>
      <c r="H26" s="120">
        <f>+E26/365*F26*G26</f>
        <v>0</v>
      </c>
      <c r="I26" s="15"/>
    </row>
    <row r="27" spans="1:9" x14ac:dyDescent="0.2">
      <c r="A27" s="71" t="s">
        <v>164</v>
      </c>
      <c r="B27" s="94">
        <f>+'Total Budget'!B27</f>
        <v>0</v>
      </c>
      <c r="C27" s="224">
        <f>+'Total Budget'!C27:D27</f>
        <v>0</v>
      </c>
      <c r="D27" s="221">
        <f>'Total Budget'!E27</f>
        <v>0</v>
      </c>
      <c r="E27" s="123">
        <f>+'Total Budget'!F27</f>
        <v>0</v>
      </c>
      <c r="F27" s="97"/>
      <c r="G27" s="20">
        <f t="shared" si="0"/>
        <v>1</v>
      </c>
      <c r="H27" s="120">
        <f>+E27/365*F27*G27</f>
        <v>0</v>
      </c>
      <c r="I27" s="15"/>
    </row>
    <row r="28" spans="1:9" x14ac:dyDescent="0.2">
      <c r="A28" s="71" t="s">
        <v>165</v>
      </c>
      <c r="B28" s="94">
        <f>+'Total Budget'!B28</f>
        <v>0</v>
      </c>
      <c r="C28" s="224">
        <f>+'Total Budget'!C28:D28</f>
        <v>0</v>
      </c>
      <c r="D28" s="221">
        <f>'Total Budget'!E28</f>
        <v>0</v>
      </c>
      <c r="E28" s="123">
        <f>+'Total Budget'!F28</f>
        <v>0</v>
      </c>
      <c r="F28" s="97"/>
      <c r="G28" s="20">
        <f t="shared" si="0"/>
        <v>1</v>
      </c>
      <c r="H28" s="120">
        <f>+E28/365*F28*G28</f>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20">
        <f>+E29/365*F29*G29</f>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167"/>
      <c r="C46" s="155" t="s">
        <v>49</v>
      </c>
      <c r="D46" s="65"/>
      <c r="E46" s="22"/>
      <c r="F46" s="22"/>
      <c r="H46" s="114">
        <f>+SUM(H36:H45)</f>
        <v>0</v>
      </c>
      <c r="I46" s="36"/>
    </row>
    <row r="47" spans="1:9" x14ac:dyDescent="0.2">
      <c r="B47" s="27"/>
      <c r="C47" s="42"/>
      <c r="D47" s="2"/>
      <c r="I47" s="36"/>
    </row>
    <row r="48" spans="1:9" ht="51.7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6" t="s">
        <v>139</v>
      </c>
      <c r="D9" s="223" t="s">
        <v>168</v>
      </c>
      <c r="E9" s="17" t="s">
        <v>188</v>
      </c>
      <c r="F9" s="17" t="s">
        <v>94</v>
      </c>
      <c r="G9" s="17" t="s">
        <v>95</v>
      </c>
      <c r="H9" s="17" t="s">
        <v>56</v>
      </c>
      <c r="I9" s="15"/>
    </row>
    <row r="10" spans="1:9" ht="13.5" thickTop="1" x14ac:dyDescent="0.2">
      <c r="A10" s="70" t="s">
        <v>124</v>
      </c>
      <c r="B10" s="94">
        <f>+'Total Budget'!B10</f>
        <v>0</v>
      </c>
      <c r="C10" s="228">
        <f>+'Total Budget'!C10:D10</f>
        <v>0</v>
      </c>
      <c r="D10" s="221">
        <f>'Total Budget'!E10</f>
        <v>0</v>
      </c>
      <c r="E10" s="122">
        <f>+'Total Budget'!F10</f>
        <v>0</v>
      </c>
      <c r="F10" s="67"/>
      <c r="G10" s="19">
        <f t="shared" ref="G10:G29" si="0">+$D$4</f>
        <v>1</v>
      </c>
      <c r="H10" s="112">
        <f t="shared" ref="H10:H24"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4">
        <f>+'Total Budget'!C24:D24</f>
        <v>0</v>
      </c>
      <c r="D24" s="221">
        <f>'Total Budget'!E24</f>
        <v>0</v>
      </c>
      <c r="E24" s="123">
        <f>+'Total Budget'!F24</f>
        <v>0</v>
      </c>
      <c r="F24" s="67"/>
      <c r="G24" s="20">
        <f t="shared" si="0"/>
        <v>1</v>
      </c>
      <c r="H24" s="120">
        <f t="shared" si="1"/>
        <v>0</v>
      </c>
      <c r="I24" s="15"/>
    </row>
    <row r="25" spans="1:9" x14ac:dyDescent="0.2">
      <c r="A25" s="71" t="s">
        <v>162</v>
      </c>
      <c r="B25" s="94">
        <f>+'Total Budget'!B25</f>
        <v>0</v>
      </c>
      <c r="C25" s="224">
        <f>+'Total Budget'!C25:D25</f>
        <v>0</v>
      </c>
      <c r="D25" s="221">
        <f>'Total Budget'!E25</f>
        <v>0</v>
      </c>
      <c r="E25" s="123">
        <f>+'Total Budget'!F25</f>
        <v>0</v>
      </c>
      <c r="F25" s="97"/>
      <c r="G25" s="20">
        <f t="shared" si="0"/>
        <v>1</v>
      </c>
      <c r="H25" s="120">
        <f>+E25/365*F25*G25</f>
        <v>0</v>
      </c>
      <c r="I25" s="15"/>
    </row>
    <row r="26" spans="1:9" x14ac:dyDescent="0.2">
      <c r="A26" s="71" t="s">
        <v>163</v>
      </c>
      <c r="B26" s="94">
        <f>+'Total Budget'!B26</f>
        <v>0</v>
      </c>
      <c r="C26" s="224">
        <f>+'Total Budget'!C26:D26</f>
        <v>0</v>
      </c>
      <c r="D26" s="221">
        <f>'Total Budget'!E26</f>
        <v>0</v>
      </c>
      <c r="E26" s="123">
        <f>+'Total Budget'!F26</f>
        <v>0</v>
      </c>
      <c r="F26" s="97"/>
      <c r="G26" s="20">
        <f t="shared" si="0"/>
        <v>1</v>
      </c>
      <c r="H26" s="120">
        <f>+E26/365*F26*G26</f>
        <v>0</v>
      </c>
      <c r="I26" s="15"/>
    </row>
    <row r="27" spans="1:9" x14ac:dyDescent="0.2">
      <c r="A27" s="71" t="s">
        <v>164</v>
      </c>
      <c r="B27" s="94">
        <f>+'Total Budget'!B27</f>
        <v>0</v>
      </c>
      <c r="C27" s="224">
        <f>+'Total Budget'!C27:D27</f>
        <v>0</v>
      </c>
      <c r="D27" s="221">
        <f>'Total Budget'!E27</f>
        <v>0</v>
      </c>
      <c r="E27" s="123">
        <f>+'Total Budget'!F27</f>
        <v>0</v>
      </c>
      <c r="F27" s="97"/>
      <c r="G27" s="20">
        <f t="shared" si="0"/>
        <v>1</v>
      </c>
      <c r="H27" s="120">
        <f>+E27/365*F27*G27</f>
        <v>0</v>
      </c>
      <c r="I27" s="15"/>
    </row>
    <row r="28" spans="1:9" x14ac:dyDescent="0.2">
      <c r="A28" s="71" t="s">
        <v>165</v>
      </c>
      <c r="B28" s="94">
        <f>+'Total Budget'!B28</f>
        <v>0</v>
      </c>
      <c r="C28" s="224">
        <f>+'Total Budget'!C28:D28</f>
        <v>0</v>
      </c>
      <c r="D28" s="221">
        <f>'Total Budget'!E28</f>
        <v>0</v>
      </c>
      <c r="E28" s="123">
        <f>+'Total Budget'!F28</f>
        <v>0</v>
      </c>
      <c r="F28" s="97"/>
      <c r="G28" s="20">
        <f t="shared" si="0"/>
        <v>1</v>
      </c>
      <c r="H28" s="120">
        <f>+E28/365*F28*G28</f>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20">
        <f>+E29/365*F29*G29</f>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167"/>
      <c r="C46" s="155" t="s">
        <v>49</v>
      </c>
      <c r="D46" s="65"/>
      <c r="E46" s="22"/>
      <c r="F46" s="22"/>
      <c r="H46" s="114">
        <f>+SUM(H36:H45)</f>
        <v>0</v>
      </c>
      <c r="I46" s="36"/>
    </row>
    <row r="47" spans="1:9" x14ac:dyDescent="0.2">
      <c r="B47" s="27"/>
      <c r="C47" s="42"/>
      <c r="D47" s="2"/>
      <c r="I47" s="36"/>
    </row>
    <row r="48" spans="1:9" ht="52.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30"/>
  <sheetViews>
    <sheetView zoomScaleNormal="100" workbookViewId="0">
      <pane ySplit="6" topLeftCell="A10" activePane="bottomLeft" state="frozen"/>
      <selection activeCell="G4" sqref="G4"/>
      <selection pane="bottomLeft" activeCell="F10" sqref="F10"/>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6" t="s">
        <v>139</v>
      </c>
      <c r="D9" s="226" t="s">
        <v>168</v>
      </c>
      <c r="E9" s="17" t="s">
        <v>188</v>
      </c>
      <c r="F9" s="17" t="s">
        <v>94</v>
      </c>
      <c r="G9" s="17" t="s">
        <v>95</v>
      </c>
      <c r="H9" s="17" t="s">
        <v>56</v>
      </c>
      <c r="I9" s="15"/>
    </row>
    <row r="10" spans="1:9" ht="13.5" thickTop="1" x14ac:dyDescent="0.2">
      <c r="A10" s="70" t="s">
        <v>124</v>
      </c>
      <c r="B10" s="94">
        <f>+'Total Budget'!B10</f>
        <v>0</v>
      </c>
      <c r="C10" s="229"/>
      <c r="D10" s="221">
        <f>'Total Budget'!E10</f>
        <v>0</v>
      </c>
      <c r="E10" s="122">
        <f>+'Total Budget'!F10</f>
        <v>0</v>
      </c>
      <c r="F10" s="67"/>
      <c r="G10" s="19">
        <f t="shared" ref="G10:G29" si="0">+$D$4</f>
        <v>1</v>
      </c>
      <c r="H10" s="112">
        <f t="shared" ref="H10:H24"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4">
        <f>+'Total Budget'!C24:D24</f>
        <v>0</v>
      </c>
      <c r="D24" s="221">
        <f>'Total Budget'!E24</f>
        <v>0</v>
      </c>
      <c r="E24" s="123">
        <f>+'Total Budget'!F24</f>
        <v>0</v>
      </c>
      <c r="F24" s="67"/>
      <c r="G24" s="20">
        <f t="shared" si="0"/>
        <v>1</v>
      </c>
      <c r="H24" s="120">
        <f t="shared" si="1"/>
        <v>0</v>
      </c>
      <c r="I24" s="15"/>
    </row>
    <row r="25" spans="1:9" x14ac:dyDescent="0.2">
      <c r="A25" s="71" t="s">
        <v>162</v>
      </c>
      <c r="B25" s="94">
        <f>+'Total Budget'!B25</f>
        <v>0</v>
      </c>
      <c r="C25" s="224">
        <f>+'Total Budget'!C25:D25</f>
        <v>0</v>
      </c>
      <c r="D25" s="221">
        <f>'Total Budget'!E25</f>
        <v>0</v>
      </c>
      <c r="E25" s="123">
        <f>+'Total Budget'!F25</f>
        <v>0</v>
      </c>
      <c r="F25" s="97"/>
      <c r="G25" s="20">
        <f t="shared" si="0"/>
        <v>1</v>
      </c>
      <c r="H25" s="120">
        <f>+E25/365*F25*G25</f>
        <v>0</v>
      </c>
      <c r="I25" s="15"/>
    </row>
    <row r="26" spans="1:9" x14ac:dyDescent="0.2">
      <c r="A26" s="71" t="s">
        <v>163</v>
      </c>
      <c r="B26" s="94">
        <f>+'Total Budget'!B26</f>
        <v>0</v>
      </c>
      <c r="C26" s="224">
        <f>+'Total Budget'!C26:D26</f>
        <v>0</v>
      </c>
      <c r="D26" s="221">
        <f>'Total Budget'!E26</f>
        <v>0</v>
      </c>
      <c r="E26" s="123">
        <f>+'Total Budget'!F26</f>
        <v>0</v>
      </c>
      <c r="F26" s="97"/>
      <c r="G26" s="20">
        <f t="shared" si="0"/>
        <v>1</v>
      </c>
      <c r="H26" s="120">
        <f>+E26/365*F26*G26</f>
        <v>0</v>
      </c>
      <c r="I26" s="15"/>
    </row>
    <row r="27" spans="1:9" x14ac:dyDescent="0.2">
      <c r="A27" s="71" t="s">
        <v>164</v>
      </c>
      <c r="B27" s="94">
        <f>+'Total Budget'!B27</f>
        <v>0</v>
      </c>
      <c r="C27" s="224">
        <f>+'Total Budget'!C27:D27</f>
        <v>0</v>
      </c>
      <c r="D27" s="221">
        <f>'Total Budget'!E27</f>
        <v>0</v>
      </c>
      <c r="E27" s="123">
        <f>+'Total Budget'!F27</f>
        <v>0</v>
      </c>
      <c r="F27" s="97"/>
      <c r="G27" s="20">
        <f t="shared" si="0"/>
        <v>1</v>
      </c>
      <c r="H27" s="120">
        <f>+E27/365*F27*G27</f>
        <v>0</v>
      </c>
      <c r="I27" s="15"/>
    </row>
    <row r="28" spans="1:9" x14ac:dyDescent="0.2">
      <c r="A28" s="71" t="s">
        <v>165</v>
      </c>
      <c r="B28" s="94">
        <f>+'Total Budget'!B28</f>
        <v>0</v>
      </c>
      <c r="C28" s="224">
        <f>+'Total Budget'!C28:D28</f>
        <v>0</v>
      </c>
      <c r="D28" s="221">
        <f>'Total Budget'!E28</f>
        <v>0</v>
      </c>
      <c r="E28" s="123">
        <f>+'Total Budget'!F28</f>
        <v>0</v>
      </c>
      <c r="F28" s="97"/>
      <c r="G28" s="20">
        <f t="shared" si="0"/>
        <v>1</v>
      </c>
      <c r="H28" s="120">
        <f>+E28/365*F28*G28</f>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20">
        <f>+E29/365*F29*G29</f>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167"/>
      <c r="C46" s="155" t="s">
        <v>49</v>
      </c>
      <c r="D46" s="65"/>
      <c r="E46" s="22"/>
      <c r="F46" s="22"/>
      <c r="H46" s="114">
        <f>+SUM(H36:H45)</f>
        <v>0</v>
      </c>
      <c r="I46" s="36"/>
    </row>
    <row r="47" spans="1:9" x14ac:dyDescent="0.2">
      <c r="B47" s="27"/>
      <c r="C47" s="42"/>
      <c r="D47" s="2"/>
      <c r="I47" s="36"/>
    </row>
    <row r="48" spans="1:9" ht="52.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6" t="s">
        <v>139</v>
      </c>
      <c r="D9" s="226" t="s">
        <v>168</v>
      </c>
      <c r="E9" s="17" t="s">
        <v>188</v>
      </c>
      <c r="F9" s="17" t="s">
        <v>94</v>
      </c>
      <c r="G9" s="17" t="s">
        <v>95</v>
      </c>
      <c r="H9" s="17" t="s">
        <v>56</v>
      </c>
      <c r="I9" s="15"/>
    </row>
    <row r="10" spans="1:9" ht="13.5" thickTop="1" x14ac:dyDescent="0.2">
      <c r="A10" s="70" t="s">
        <v>124</v>
      </c>
      <c r="B10" s="94">
        <f>+'Total Budget'!B10</f>
        <v>0</v>
      </c>
      <c r="C10" s="228">
        <f>+'Total Budget'!C10:D10</f>
        <v>0</v>
      </c>
      <c r="D10" s="221">
        <f>'Total Budget'!E10</f>
        <v>0</v>
      </c>
      <c r="E10" s="122">
        <f>+'Total Budget'!F10</f>
        <v>0</v>
      </c>
      <c r="F10" s="67"/>
      <c r="G10" s="19">
        <f t="shared" ref="G10:G29" si="0">+$D$4</f>
        <v>1</v>
      </c>
      <c r="H10" s="112">
        <f t="shared" ref="H10:H29"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4">
        <f>+'Total Budget'!C24:D24</f>
        <v>0</v>
      </c>
      <c r="D24" s="221">
        <f>'Total Budget'!E24</f>
        <v>0</v>
      </c>
      <c r="E24" s="123">
        <f>+'Total Budget'!F24</f>
        <v>0</v>
      </c>
      <c r="F24" s="67"/>
      <c r="G24" s="20">
        <f t="shared" si="0"/>
        <v>1</v>
      </c>
      <c r="H24" s="120">
        <f t="shared" si="1"/>
        <v>0</v>
      </c>
      <c r="I24" s="15"/>
    </row>
    <row r="25" spans="1:9" x14ac:dyDescent="0.2">
      <c r="A25" s="71" t="s">
        <v>162</v>
      </c>
      <c r="B25" s="94">
        <f>+'Total Budget'!B25</f>
        <v>0</v>
      </c>
      <c r="C25" s="224">
        <f>+'Total Budget'!C25:D25</f>
        <v>0</v>
      </c>
      <c r="D25" s="221">
        <f>'Total Budget'!E25</f>
        <v>0</v>
      </c>
      <c r="E25" s="123">
        <f>+'Total Budget'!F25</f>
        <v>0</v>
      </c>
      <c r="F25" s="97"/>
      <c r="G25" s="20">
        <f t="shared" si="0"/>
        <v>1</v>
      </c>
      <c r="H25" s="120">
        <f t="shared" si="1"/>
        <v>0</v>
      </c>
      <c r="I25" s="15"/>
    </row>
    <row r="26" spans="1:9" x14ac:dyDescent="0.2">
      <c r="A26" s="71" t="s">
        <v>163</v>
      </c>
      <c r="B26" s="94">
        <f>+'Total Budget'!B26</f>
        <v>0</v>
      </c>
      <c r="C26" s="224">
        <f>+'Total Budget'!C26:D26</f>
        <v>0</v>
      </c>
      <c r="D26" s="221">
        <f>'Total Budget'!E26</f>
        <v>0</v>
      </c>
      <c r="E26" s="123">
        <f>+'Total Budget'!F26</f>
        <v>0</v>
      </c>
      <c r="F26" s="97"/>
      <c r="G26" s="20">
        <f t="shared" si="0"/>
        <v>1</v>
      </c>
      <c r="H26" s="120">
        <f t="shared" si="1"/>
        <v>0</v>
      </c>
      <c r="I26" s="15"/>
    </row>
    <row r="27" spans="1:9" x14ac:dyDescent="0.2">
      <c r="A27" s="71" t="s">
        <v>164</v>
      </c>
      <c r="B27" s="94">
        <f>+'Total Budget'!B27</f>
        <v>0</v>
      </c>
      <c r="C27" s="224">
        <f>+'Total Budget'!C27:D27</f>
        <v>0</v>
      </c>
      <c r="D27" s="221">
        <f>'Total Budget'!E27</f>
        <v>0</v>
      </c>
      <c r="E27" s="123">
        <f>+'Total Budget'!F27</f>
        <v>0</v>
      </c>
      <c r="F27" s="97"/>
      <c r="G27" s="20">
        <f t="shared" si="0"/>
        <v>1</v>
      </c>
      <c r="H27" s="120">
        <f t="shared" si="1"/>
        <v>0</v>
      </c>
      <c r="I27" s="15"/>
    </row>
    <row r="28" spans="1:9" x14ac:dyDescent="0.2">
      <c r="A28" s="71" t="s">
        <v>165</v>
      </c>
      <c r="B28" s="94">
        <f>+'Total Budget'!B28</f>
        <v>0</v>
      </c>
      <c r="C28" s="224">
        <f>+'Total Budget'!C28:D28</f>
        <v>0</v>
      </c>
      <c r="D28" s="221">
        <f>'Total Budget'!E28</f>
        <v>0</v>
      </c>
      <c r="E28" s="123">
        <f>+'Total Budget'!F28</f>
        <v>0</v>
      </c>
      <c r="F28" s="97"/>
      <c r="G28" s="20">
        <f t="shared" si="0"/>
        <v>1</v>
      </c>
      <c r="H28" s="120">
        <f t="shared" si="1"/>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20">
        <f t="shared" si="1"/>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167"/>
      <c r="C46" s="155" t="s">
        <v>49</v>
      </c>
      <c r="D46" s="65"/>
      <c r="E46" s="22"/>
      <c r="F46" s="22"/>
      <c r="H46" s="114">
        <f>+SUM(H36:H45)</f>
        <v>0</v>
      </c>
      <c r="I46" s="36"/>
    </row>
    <row r="47" spans="1:9" x14ac:dyDescent="0.2">
      <c r="B47" s="27"/>
      <c r="C47" s="42"/>
      <c r="D47" s="2"/>
      <c r="I47" s="36"/>
    </row>
    <row r="48" spans="1:9" ht="51"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9"/>
  <sheetViews>
    <sheetView tabSelected="1" zoomScaleNormal="100" workbookViewId="0">
      <pane ySplit="7" topLeftCell="A70" activePane="bottomLeft" state="frozen"/>
      <selection pane="bottomLeft" activeCell="B100" sqref="B100:C100"/>
    </sheetView>
  </sheetViews>
  <sheetFormatPr defaultRowHeight="12.75" x14ac:dyDescent="0.2"/>
  <cols>
    <col min="1" max="1" width="10.28515625" style="1" customWidth="1"/>
    <col min="2" max="2" width="20.5703125" style="1" customWidth="1"/>
    <col min="3" max="3" width="21.42578125" style="1" customWidth="1"/>
    <col min="4" max="4" width="12" style="1" customWidth="1"/>
    <col min="5" max="5" width="13" style="1" customWidth="1"/>
    <col min="6" max="6" width="11.7109375" style="1" customWidth="1"/>
    <col min="7" max="7" width="13.140625" style="1" customWidth="1"/>
    <col min="8" max="8" width="12.28515625" style="1" customWidth="1"/>
    <col min="9" max="9" width="10" style="1" customWidth="1"/>
    <col min="10" max="10" width="1" style="1" customWidth="1"/>
    <col min="11" max="16384" width="9.140625" style="1"/>
  </cols>
  <sheetData>
    <row r="1" spans="1:9" x14ac:dyDescent="0.2">
      <c r="D1" s="273" t="s">
        <v>171</v>
      </c>
      <c r="E1" s="274"/>
    </row>
    <row r="2" spans="1:9" ht="8.25" customHeight="1" x14ac:dyDescent="0.2"/>
    <row r="3" spans="1:9" x14ac:dyDescent="0.2">
      <c r="D3" s="2" t="s">
        <v>0</v>
      </c>
      <c r="F3" s="2"/>
      <c r="G3" s="2"/>
      <c r="H3" s="272" t="s">
        <v>187</v>
      </c>
    </row>
    <row r="4" spans="1:9" ht="7.5" customHeight="1" x14ac:dyDescent="0.2"/>
    <row r="5" spans="1:9" x14ac:dyDescent="0.2">
      <c r="C5" s="3" t="s">
        <v>66</v>
      </c>
      <c r="D5" s="321"/>
      <c r="E5" s="322"/>
      <c r="F5" s="323"/>
    </row>
    <row r="6" spans="1:9" x14ac:dyDescent="0.2">
      <c r="C6" s="3" t="s">
        <v>64</v>
      </c>
      <c r="D6" s="69"/>
      <c r="E6" s="1" t="s">
        <v>53</v>
      </c>
    </row>
    <row r="7" spans="1:9" ht="6.75" customHeight="1" x14ac:dyDescent="0.2">
      <c r="A7" s="268" t="s">
        <v>170</v>
      </c>
    </row>
    <row r="8" spans="1:9" ht="21" customHeight="1" x14ac:dyDescent="0.25">
      <c r="A8" s="232" t="s">
        <v>180</v>
      </c>
      <c r="B8" s="245" t="s">
        <v>3</v>
      </c>
      <c r="C8" s="152"/>
      <c r="D8" s="14"/>
      <c r="I8" s="15"/>
    </row>
    <row r="9" spans="1:9" ht="39" customHeight="1" thickBot="1" x14ac:dyDescent="0.25">
      <c r="A9" s="231"/>
      <c r="B9" s="16" t="s">
        <v>140</v>
      </c>
      <c r="C9" s="327" t="s">
        <v>139</v>
      </c>
      <c r="D9" s="284"/>
      <c r="E9" s="174" t="s">
        <v>167</v>
      </c>
      <c r="F9" s="174" t="s">
        <v>188</v>
      </c>
      <c r="G9" s="174" t="s">
        <v>4</v>
      </c>
      <c r="H9" s="174" t="s">
        <v>56</v>
      </c>
      <c r="I9" s="18"/>
    </row>
    <row r="10" spans="1:9" ht="13.5" thickTop="1" x14ac:dyDescent="0.2">
      <c r="A10" s="70" t="s">
        <v>124</v>
      </c>
      <c r="B10" s="230"/>
      <c r="C10" s="328"/>
      <c r="D10" s="329"/>
      <c r="E10" s="235"/>
      <c r="F10" s="66"/>
      <c r="G10" s="128">
        <f t="shared" ref="G10:G29" si="0">IF(F10*$D$6=0,0,+H10*12/(F10*$D$6))</f>
        <v>0</v>
      </c>
      <c r="H10" s="112">
        <f>+Task1!H10+Task2!H10+Task3!H10+Task4!H10+Task5!H10+Task6!H10+Task7!H10+Task8!H10+Task9!H10+Task10!H10+Task11!H10+Task12!H10+Task13!H10+Task14!H10+Task15!H10</f>
        <v>0</v>
      </c>
      <c r="I10" s="18"/>
    </row>
    <row r="11" spans="1:9" x14ac:dyDescent="0.2">
      <c r="A11" s="71" t="s">
        <v>125</v>
      </c>
      <c r="B11" s="230"/>
      <c r="C11" s="310"/>
      <c r="D11" s="311"/>
      <c r="E11" s="235"/>
      <c r="F11" s="66"/>
      <c r="G11" s="128">
        <f t="shared" si="0"/>
        <v>0</v>
      </c>
      <c r="H11" s="112">
        <f>+Task1!H11+Task2!H11+Task3!H11+Task4!H11+Task5!H11+Task6!H11+Task7!H11+Task8!H11+Task9!H11+Task10!H11+Task11!H11+Task12!H11+Task13!H11+Task14!H11+Task15!H11</f>
        <v>0</v>
      </c>
      <c r="I11" s="18"/>
    </row>
    <row r="12" spans="1:9" x14ac:dyDescent="0.2">
      <c r="A12" s="71" t="s">
        <v>126</v>
      </c>
      <c r="B12" s="230"/>
      <c r="C12" s="310"/>
      <c r="D12" s="311"/>
      <c r="E12" s="235"/>
      <c r="F12" s="66"/>
      <c r="G12" s="128">
        <f t="shared" si="0"/>
        <v>0</v>
      </c>
      <c r="H12" s="112">
        <f>+Task1!H12+Task2!H12+Task3!H12+Task4!H12+Task5!H12+Task6!H12+Task7!H12+Task8!H12+Task9!H12+Task10!H12+Task11!H12+Task12!H12+Task13!H12+Task14!H12+Task15!H12</f>
        <v>0</v>
      </c>
      <c r="I12" s="18"/>
    </row>
    <row r="13" spans="1:9" x14ac:dyDescent="0.2">
      <c r="A13" s="71" t="s">
        <v>127</v>
      </c>
      <c r="B13" s="233"/>
      <c r="C13" s="310"/>
      <c r="D13" s="311"/>
      <c r="E13" s="235"/>
      <c r="F13" s="66"/>
      <c r="G13" s="128">
        <f t="shared" si="0"/>
        <v>0</v>
      </c>
      <c r="H13" s="112">
        <f>+Task1!H13+Task2!H13+Task3!H13+Task4!H13+Task5!H13+Task6!H13+Task7!H13+Task8!H13+Task9!H13+Task10!H13+Task11!H13+Task12!H13+Task13!H13+Task14!H13+Task15!H13</f>
        <v>0</v>
      </c>
      <c r="I13" s="18"/>
    </row>
    <row r="14" spans="1:9" x14ac:dyDescent="0.2">
      <c r="A14" s="71" t="s">
        <v>128</v>
      </c>
      <c r="B14" s="233"/>
      <c r="C14" s="310"/>
      <c r="D14" s="311"/>
      <c r="E14" s="235"/>
      <c r="F14" s="66"/>
      <c r="G14" s="128">
        <f t="shared" si="0"/>
        <v>0</v>
      </c>
      <c r="H14" s="112">
        <f>+Task1!H14+Task2!H14+Task3!H14+Task4!H14+Task5!H14+Task6!H14+Task7!H14+Task8!H14+Task9!H14+Task10!H14+Task11!H14+Task12!H14+Task13!H14+Task14!H14+Task15!H14</f>
        <v>0</v>
      </c>
      <c r="I14" s="18"/>
    </row>
    <row r="15" spans="1:9" x14ac:dyDescent="0.2">
      <c r="A15" s="71" t="s">
        <v>129</v>
      </c>
      <c r="B15" s="233"/>
      <c r="C15" s="310"/>
      <c r="D15" s="311"/>
      <c r="E15" s="235"/>
      <c r="F15" s="66"/>
      <c r="G15" s="128">
        <f t="shared" si="0"/>
        <v>0</v>
      </c>
      <c r="H15" s="112">
        <f>+Task1!H15+Task2!H15+Task3!H15+Task4!H15+Task5!H15+Task6!H15+Task7!H15+Task8!H15+Task9!H15+Task10!H15+Task11!H15+Task12!H15+Task13!H15+Task14!H15+Task15!H15</f>
        <v>0</v>
      </c>
      <c r="I15" s="18"/>
    </row>
    <row r="16" spans="1:9" x14ac:dyDescent="0.2">
      <c r="A16" s="71" t="s">
        <v>130</v>
      </c>
      <c r="B16" s="233"/>
      <c r="C16" s="310"/>
      <c r="D16" s="311"/>
      <c r="E16" s="235"/>
      <c r="F16" s="66"/>
      <c r="G16" s="128">
        <f t="shared" si="0"/>
        <v>0</v>
      </c>
      <c r="H16" s="112">
        <f>+Task1!H16+Task2!H16+Task3!H16+Task4!H16+Task5!H16+Task6!H16+Task7!H16+Task8!H16+Task9!H16+Task10!H16+Task11!H16+Task12!H16+Task13!H16+Task14!H16+Task15!H16</f>
        <v>0</v>
      </c>
      <c r="I16" s="18"/>
    </row>
    <row r="17" spans="1:9" x14ac:dyDescent="0.2">
      <c r="A17" s="71" t="s">
        <v>131</v>
      </c>
      <c r="B17" s="68"/>
      <c r="C17" s="310"/>
      <c r="D17" s="311"/>
      <c r="E17" s="235"/>
      <c r="F17" s="66"/>
      <c r="G17" s="128">
        <f t="shared" si="0"/>
        <v>0</v>
      </c>
      <c r="H17" s="112">
        <f>+Task1!H17+Task2!H17+Task3!H17+Task4!H17+Task5!H17+Task6!H17+Task7!H17+Task8!H17+Task9!H17+Task10!H17+Task11!H17+Task12!H17+Task13!H17+Task14!H17+Task15!H17</f>
        <v>0</v>
      </c>
      <c r="I17" s="18"/>
    </row>
    <row r="18" spans="1:9" x14ac:dyDescent="0.2">
      <c r="A18" s="71" t="s">
        <v>132</v>
      </c>
      <c r="B18" s="68"/>
      <c r="C18" s="310"/>
      <c r="D18" s="311"/>
      <c r="E18" s="235"/>
      <c r="F18" s="66"/>
      <c r="G18" s="128">
        <f t="shared" si="0"/>
        <v>0</v>
      </c>
      <c r="H18" s="112">
        <f>+Task1!H18+Task2!H18+Task3!H18+Task4!H18+Task5!H18+Task6!H18+Task7!H18+Task8!H18+Task9!H18+Task10!H18+Task11!H18+Task12!H18+Task13!H18+Task14!H18+Task15!H18</f>
        <v>0</v>
      </c>
      <c r="I18" s="18"/>
    </row>
    <row r="19" spans="1:9" x14ac:dyDescent="0.2">
      <c r="A19" s="71" t="s">
        <v>133</v>
      </c>
      <c r="B19" s="68"/>
      <c r="C19" s="310"/>
      <c r="D19" s="311"/>
      <c r="E19" s="235"/>
      <c r="F19" s="66"/>
      <c r="G19" s="128">
        <f t="shared" si="0"/>
        <v>0</v>
      </c>
      <c r="H19" s="112">
        <f>+Task1!H19+Task2!H19+Task3!H19+Task4!H19+Task5!H19+Task6!H19+Task7!H19+Task8!H19+Task9!H19+Task10!H19+Task11!H19+Task12!H19+Task13!H19+Task14!H19+Task15!H19</f>
        <v>0</v>
      </c>
      <c r="I19" s="18"/>
    </row>
    <row r="20" spans="1:9" x14ac:dyDescent="0.2">
      <c r="A20" s="71" t="s">
        <v>134</v>
      </c>
      <c r="B20" s="68"/>
      <c r="C20" s="310"/>
      <c r="D20" s="311"/>
      <c r="E20" s="235"/>
      <c r="F20" s="66"/>
      <c r="G20" s="128">
        <f t="shared" si="0"/>
        <v>0</v>
      </c>
      <c r="H20" s="112">
        <f>+Task1!H20+Task2!H20+Task3!H20+Task4!H20+Task5!H20+Task6!H20+Task7!H20+Task8!H20+Task9!H20+Task10!H20+Task11!H20+Task12!H20+Task13!H20+Task14!H20+Task15!H20</f>
        <v>0</v>
      </c>
      <c r="I20" s="18"/>
    </row>
    <row r="21" spans="1:9" x14ac:dyDescent="0.2">
      <c r="A21" s="71" t="s">
        <v>135</v>
      </c>
      <c r="B21" s="68"/>
      <c r="C21" s="310"/>
      <c r="D21" s="311"/>
      <c r="E21" s="235"/>
      <c r="F21" s="66"/>
      <c r="G21" s="128">
        <f t="shared" si="0"/>
        <v>0</v>
      </c>
      <c r="H21" s="112">
        <f>+Task1!H21+Task2!H21+Task3!H21+Task4!H21+Task5!H21+Task6!H21+Task7!H21+Task8!H21+Task9!H21+Task10!H21+Task11!H21+Task12!H21+Task13!H21+Task14!H21+Task15!H21</f>
        <v>0</v>
      </c>
      <c r="I21" s="18"/>
    </row>
    <row r="22" spans="1:9" x14ac:dyDescent="0.2">
      <c r="A22" s="71" t="s">
        <v>136</v>
      </c>
      <c r="B22" s="68"/>
      <c r="C22" s="310"/>
      <c r="D22" s="311"/>
      <c r="E22" s="235"/>
      <c r="F22" s="66"/>
      <c r="G22" s="128">
        <f t="shared" si="0"/>
        <v>0</v>
      </c>
      <c r="H22" s="112">
        <f>+Task1!H22+Task2!H22+Task3!H22+Task4!H22+Task5!H22+Task6!H22+Task7!H22+Task8!H22+Task9!H22+Task10!H22+Task11!H22+Task12!H22+Task13!H22+Task14!H22+Task15!H22</f>
        <v>0</v>
      </c>
      <c r="I22" s="18"/>
    </row>
    <row r="23" spans="1:9" x14ac:dyDescent="0.2">
      <c r="A23" s="71" t="s">
        <v>137</v>
      </c>
      <c r="B23" s="68"/>
      <c r="C23" s="310"/>
      <c r="D23" s="311"/>
      <c r="E23" s="235"/>
      <c r="F23" s="66"/>
      <c r="G23" s="128">
        <f t="shared" si="0"/>
        <v>0</v>
      </c>
      <c r="H23" s="112">
        <f>+Task1!H23+Task2!H23+Task3!H23+Task4!H23+Task5!H23+Task6!H23+Task7!H23+Task8!H23+Task9!H23+Task10!H23+Task11!H23+Task12!H23+Task13!H23+Task14!H23+Task15!H23</f>
        <v>0</v>
      </c>
      <c r="I23" s="18"/>
    </row>
    <row r="24" spans="1:9" x14ac:dyDescent="0.2">
      <c r="A24" s="71" t="s">
        <v>138</v>
      </c>
      <c r="B24" s="68"/>
      <c r="C24" s="310"/>
      <c r="D24" s="311"/>
      <c r="E24" s="235"/>
      <c r="F24" s="66"/>
      <c r="G24" s="128">
        <f t="shared" si="0"/>
        <v>0</v>
      </c>
      <c r="H24" s="112">
        <f>+Task1!H24+Task2!H24+Task3!H24+Task4!H24+Task5!H24+Task6!H24+Task7!H24+Task8!H24+Task9!H24+Task10!H24+Task11!H24+Task12!H24+Task13!H24+Task14!H24+Task15!H24</f>
        <v>0</v>
      </c>
      <c r="I24" s="18"/>
    </row>
    <row r="25" spans="1:9" x14ac:dyDescent="0.2">
      <c r="A25" s="71" t="s">
        <v>162</v>
      </c>
      <c r="B25" s="213"/>
      <c r="C25" s="310"/>
      <c r="D25" s="311"/>
      <c r="E25" s="235"/>
      <c r="F25" s="75"/>
      <c r="G25" s="128">
        <f t="shared" si="0"/>
        <v>0</v>
      </c>
      <c r="H25" s="112">
        <f>+Task1!H25+Task2!H25+Task3!H25+Task4!H25+Task5!H25+Task6!H25+Task7!H25+Task8!H25+Task9!H25+Task10!H25+Task11!H25+Task12!H25+Task13!H25+Task14!H25+Task15!H25</f>
        <v>0</v>
      </c>
      <c r="I25" s="18"/>
    </row>
    <row r="26" spans="1:9" x14ac:dyDescent="0.2">
      <c r="A26" s="71" t="s">
        <v>163</v>
      </c>
      <c r="B26" s="213"/>
      <c r="C26" s="310"/>
      <c r="D26" s="311"/>
      <c r="E26" s="235"/>
      <c r="F26" s="75"/>
      <c r="G26" s="128">
        <f t="shared" si="0"/>
        <v>0</v>
      </c>
      <c r="H26" s="112">
        <f>+Task1!H26+Task2!H26+Task3!H26+Task4!H26+Task5!H26+Task6!H26+Task7!H26+Task8!H26+Task9!H26+Task10!H26+Task11!H26+Task12!H26+Task13!H26+Task14!H26+Task15!H26</f>
        <v>0</v>
      </c>
      <c r="I26" s="18"/>
    </row>
    <row r="27" spans="1:9" x14ac:dyDescent="0.2">
      <c r="A27" s="71" t="s">
        <v>164</v>
      </c>
      <c r="B27" s="213"/>
      <c r="C27" s="310"/>
      <c r="D27" s="311"/>
      <c r="E27" s="235"/>
      <c r="F27" s="75"/>
      <c r="G27" s="128">
        <f t="shared" si="0"/>
        <v>0</v>
      </c>
      <c r="H27" s="112">
        <f>+Task1!H27+Task2!H27+Task3!H27+Task4!H27+Task5!H27+Task6!H27+Task7!H27+Task8!H27+Task9!H27+Task10!H27+Task11!H27+Task12!H27+Task13!H27+Task14!H27+Task15!H27</f>
        <v>0</v>
      </c>
      <c r="I27" s="18"/>
    </row>
    <row r="28" spans="1:9" x14ac:dyDescent="0.2">
      <c r="A28" s="71" t="s">
        <v>165</v>
      </c>
      <c r="B28" s="213"/>
      <c r="C28" s="310"/>
      <c r="D28" s="311"/>
      <c r="E28" s="235"/>
      <c r="F28" s="75"/>
      <c r="G28" s="128">
        <f t="shared" si="0"/>
        <v>0</v>
      </c>
      <c r="H28" s="112">
        <f>+Task1!H28+Task2!H28+Task3!H28+Task4!H28+Task5!H28+Task6!H28+Task7!H28+Task8!H28+Task9!H28+Task10!H28+Task11!H28+Task12!H28+Task13!H28+Task14!H28+Task15!H28</f>
        <v>0</v>
      </c>
      <c r="I28" s="18"/>
    </row>
    <row r="29" spans="1:9" ht="13.5" thickBot="1" x14ac:dyDescent="0.25">
      <c r="A29" s="71" t="s">
        <v>166</v>
      </c>
      <c r="B29" s="213"/>
      <c r="C29" s="310"/>
      <c r="D29" s="311"/>
      <c r="E29" s="235"/>
      <c r="F29" s="75"/>
      <c r="G29" s="128">
        <f t="shared" si="0"/>
        <v>0</v>
      </c>
      <c r="H29" s="254">
        <f>+Task1!H29+Task2!H29+Task3!H29+Task4!H29+Task5!H29+Task6!H29+Task7!H29+Task8!H29+Task9!H29+Task10!H29+Task11!H29+Task12!H29+Task13!H29+Task14!H29+Task15!H29</f>
        <v>0</v>
      </c>
      <c r="I29" s="18"/>
    </row>
    <row r="30" spans="1:9" x14ac:dyDescent="0.2">
      <c r="B30" s="21" t="s">
        <v>5</v>
      </c>
      <c r="C30" s="2"/>
      <c r="E30" s="214" t="s">
        <v>46</v>
      </c>
      <c r="G30" s="23"/>
      <c r="H30" s="255">
        <f>SUM(H10:H29)</f>
        <v>0</v>
      </c>
      <c r="I30" s="25"/>
    </row>
    <row r="31" spans="1:9" ht="13.5" thickBot="1" x14ac:dyDescent="0.25">
      <c r="B31" s="175" t="s">
        <v>67</v>
      </c>
      <c r="C31" s="2"/>
      <c r="G31" s="23"/>
      <c r="H31" s="26">
        <f>0.25*H30</f>
        <v>0</v>
      </c>
      <c r="I31" s="25"/>
    </row>
    <row r="32" spans="1:9" x14ac:dyDescent="0.2">
      <c r="B32" s="92"/>
      <c r="C32" s="42" t="s">
        <v>68</v>
      </c>
      <c r="H32" s="28"/>
      <c r="I32" s="256">
        <f>+H31+H30</f>
        <v>0</v>
      </c>
    </row>
    <row r="33" spans="1:9" ht="21.75" customHeight="1" x14ac:dyDescent="0.25">
      <c r="B33" s="250" t="s">
        <v>6</v>
      </c>
      <c r="C33" s="251"/>
      <c r="D33" s="252"/>
      <c r="E33" s="252"/>
      <c r="F33" s="252"/>
      <c r="G33" s="22"/>
      <c r="H33" s="252"/>
      <c r="I33" s="253"/>
    </row>
    <row r="34" spans="1:9" ht="26.25" thickBot="1" x14ac:dyDescent="0.25">
      <c r="B34" s="281" t="s">
        <v>47</v>
      </c>
      <c r="C34" s="330"/>
      <c r="D34" s="32" t="s">
        <v>69</v>
      </c>
      <c r="E34" s="32" t="s">
        <v>41</v>
      </c>
      <c r="F34" s="33" t="s">
        <v>7</v>
      </c>
      <c r="G34" s="32" t="s">
        <v>63</v>
      </c>
      <c r="H34" s="32" t="s">
        <v>62</v>
      </c>
      <c r="I34" s="34"/>
    </row>
    <row r="35" spans="1:9" ht="13.5" thickTop="1" x14ac:dyDescent="0.2">
      <c r="A35" s="72" t="s">
        <v>8</v>
      </c>
      <c r="B35" s="331"/>
      <c r="C35" s="329"/>
      <c r="D35" s="75"/>
      <c r="E35" s="75"/>
      <c r="F35" s="126">
        <f>IF(H35=0,0,+H35*12/(D35*E35*G35*$D$6))</f>
        <v>0</v>
      </c>
      <c r="G35" s="35">
        <v>0.33333299999999999</v>
      </c>
      <c r="H35" s="112">
        <f>+Task1!H36+Task2!H36+Task3!H36+Task4!H36+Task5!H36+Task6!H36+Task7!H36+Task8!H36+Task9!H36+Task10!H36+Task11!H36+Task12!H36+Task13!H36+Task14!H36+Task15!H36</f>
        <v>0</v>
      </c>
      <c r="I35" s="18"/>
    </row>
    <row r="36" spans="1:9" x14ac:dyDescent="0.2">
      <c r="A36" s="73" t="s">
        <v>9</v>
      </c>
      <c r="B36" s="312"/>
      <c r="C36" s="311"/>
      <c r="D36" s="75"/>
      <c r="E36" s="75"/>
      <c r="F36" s="126">
        <f>IF(H36=0,0,+H36*12/(D36*E36*G36*$D$6))</f>
        <v>0</v>
      </c>
      <c r="G36" s="35">
        <v>0.33333299999999999</v>
      </c>
      <c r="H36" s="112">
        <f>+Task1!H37+Task2!H37+Task3!H37+Task4!H37+Task5!H37+Task6!H37+Task7!H37+Task8!H37+Task9!H37+Task10!H37+Task11!H37+Task12!H37+Task13!H37+Task14!H37+Task15!H37</f>
        <v>0</v>
      </c>
      <c r="I36" s="18"/>
    </row>
    <row r="37" spans="1:9" x14ac:dyDescent="0.2">
      <c r="A37" s="73" t="s">
        <v>10</v>
      </c>
      <c r="B37" s="312"/>
      <c r="C37" s="311"/>
      <c r="D37" s="75"/>
      <c r="E37" s="75"/>
      <c r="F37" s="126">
        <f t="shared" ref="F37:F44" si="1">IF(H37=0,0,+H37*12/(D37*E37*G37*$D$6))</f>
        <v>0</v>
      </c>
      <c r="G37" s="35">
        <v>0.33333299999999999</v>
      </c>
      <c r="H37" s="112">
        <f>+Task1!H38+Task2!H38+Task3!H38+Task4!H38+Task5!H38+Task6!H38+Task7!H38+Task8!H38+Task9!H38+Task10!H38+Task11!H38+Task12!H38+Task13!H38+Task14!H38+Task15!H38</f>
        <v>0</v>
      </c>
      <c r="I37" s="18"/>
    </row>
    <row r="38" spans="1:9" x14ac:dyDescent="0.2">
      <c r="A38" s="73" t="s">
        <v>11</v>
      </c>
      <c r="B38" s="312"/>
      <c r="C38" s="311"/>
      <c r="D38" s="75"/>
      <c r="E38" s="75"/>
      <c r="F38" s="126">
        <f t="shared" si="1"/>
        <v>0</v>
      </c>
      <c r="G38" s="35">
        <v>0.33333299999999999</v>
      </c>
      <c r="H38" s="112">
        <f>+Task1!H39+Task2!H39+Task3!H39+Task4!H39+Task5!H39+Task6!H39+Task7!H39+Task8!H39+Task9!H39+Task10!H39+Task11!H39+Task12!H39+Task13!H39+Task14!H39+Task15!H39</f>
        <v>0</v>
      </c>
      <c r="I38" s="18"/>
    </row>
    <row r="39" spans="1:9" x14ac:dyDescent="0.2">
      <c r="A39" s="73" t="s">
        <v>12</v>
      </c>
      <c r="B39" s="312"/>
      <c r="C39" s="311"/>
      <c r="D39" s="75"/>
      <c r="E39" s="75"/>
      <c r="F39" s="126">
        <f t="shared" si="1"/>
        <v>0</v>
      </c>
      <c r="G39" s="35">
        <v>0.33333299999999999</v>
      </c>
      <c r="H39" s="112">
        <f>+Task1!H40+Task2!H40+Task3!H40+Task4!H40+Task5!H40+Task6!H40+Task7!H40+Task8!H40+Task9!H40+Task10!H40+Task11!H40+Task12!H40+Task13!H40+Task14!H40+Task15!H40</f>
        <v>0</v>
      </c>
      <c r="I39" s="18"/>
    </row>
    <row r="40" spans="1:9" x14ac:dyDescent="0.2">
      <c r="A40" s="73" t="s">
        <v>13</v>
      </c>
      <c r="B40" s="312"/>
      <c r="C40" s="311"/>
      <c r="D40" s="75"/>
      <c r="E40" s="75"/>
      <c r="F40" s="126">
        <f t="shared" si="1"/>
        <v>0</v>
      </c>
      <c r="G40" s="35">
        <v>0.33333299999999999</v>
      </c>
      <c r="H40" s="112">
        <f>+Task1!H41+Task2!H41+Task3!H41+Task4!H41+Task5!H41+Task6!H41+Task7!H41+Task8!H41+Task9!H41+Task10!H41+Task11!H41+Task12!H41+Task13!H41+Task14!H41+Task15!H41</f>
        <v>0</v>
      </c>
      <c r="I40" s="18"/>
    </row>
    <row r="41" spans="1:9" x14ac:dyDescent="0.2">
      <c r="A41" s="73" t="s">
        <v>70</v>
      </c>
      <c r="B41" s="312"/>
      <c r="C41" s="311"/>
      <c r="D41" s="75"/>
      <c r="E41" s="75"/>
      <c r="F41" s="126">
        <f t="shared" si="1"/>
        <v>0</v>
      </c>
      <c r="G41" s="35">
        <v>0.33333299999999999</v>
      </c>
      <c r="H41" s="112">
        <f>+Task1!H42+Task2!H42+Task3!H42+Task4!H42+Task5!H42+Task6!H42+Task7!H42+Task8!H42+Task9!H42+Task10!H42+Task11!H42+Task12!H42+Task13!H42+Task14!H42+Task15!H42</f>
        <v>0</v>
      </c>
      <c r="I41" s="18"/>
    </row>
    <row r="42" spans="1:9" x14ac:dyDescent="0.2">
      <c r="A42" s="73" t="s">
        <v>71</v>
      </c>
      <c r="B42" s="312"/>
      <c r="C42" s="311"/>
      <c r="D42" s="75"/>
      <c r="E42" s="75"/>
      <c r="F42" s="126">
        <f t="shared" si="1"/>
        <v>0</v>
      </c>
      <c r="G42" s="35">
        <v>0.33333299999999999</v>
      </c>
      <c r="H42" s="112">
        <f>+Task1!H43+Task2!H43+Task3!H43+Task4!H43+Task5!H43+Task6!H43+Task7!H43+Task8!H43+Task9!H43+Task10!H43+Task11!H43+Task12!H43+Task13!H43+Task14!H43+Task15!H43</f>
        <v>0</v>
      </c>
      <c r="I42" s="18"/>
    </row>
    <row r="43" spans="1:9" x14ac:dyDescent="0.2">
      <c r="A43" s="73" t="s">
        <v>72</v>
      </c>
      <c r="B43" s="312"/>
      <c r="C43" s="311"/>
      <c r="D43" s="75"/>
      <c r="E43" s="75"/>
      <c r="F43" s="126">
        <f t="shared" si="1"/>
        <v>0</v>
      </c>
      <c r="G43" s="35">
        <v>0.33333299999999999</v>
      </c>
      <c r="H43" s="112">
        <f>+Task1!H44+Task2!H44+Task3!H44+Task4!H44+Task5!H44+Task6!H44+Task7!H44+Task8!H44+Task9!H44+Task10!H44+Task11!H44+Task12!H44+Task13!H44+Task14!H44+Task15!H44</f>
        <v>0</v>
      </c>
      <c r="I43" s="18"/>
    </row>
    <row r="44" spans="1:9" ht="13.5" thickBot="1" x14ac:dyDescent="0.25">
      <c r="A44" s="73" t="s">
        <v>73</v>
      </c>
      <c r="B44" s="312"/>
      <c r="C44" s="311"/>
      <c r="D44" s="75"/>
      <c r="E44" s="75"/>
      <c r="F44" s="126">
        <f t="shared" si="1"/>
        <v>0</v>
      </c>
      <c r="G44" s="35">
        <v>0.33333299999999999</v>
      </c>
      <c r="H44" s="112">
        <f>+Task1!H45+Task2!H45+Task3!H45+Task4!H45+Task5!H45+Task6!H45+Task7!H45+Task8!H45+Task9!H45+Task10!H45+Task11!H45+Task12!H45+Task13!H45+Task14!H45+Task15!H45</f>
        <v>0</v>
      </c>
      <c r="I44" s="18"/>
    </row>
    <row r="45" spans="1:9" ht="13.5" thickTop="1" x14ac:dyDescent="0.2">
      <c r="B45" s="167"/>
      <c r="C45" s="155" t="s">
        <v>49</v>
      </c>
      <c r="D45" s="216"/>
      <c r="H45" s="114">
        <f>+SUM(H35:H44)</f>
        <v>0</v>
      </c>
      <c r="I45" s="36"/>
    </row>
    <row r="46" spans="1:9" x14ac:dyDescent="0.2">
      <c r="B46" s="27"/>
      <c r="C46" s="42"/>
      <c r="D46" s="2"/>
      <c r="I46" s="36"/>
    </row>
    <row r="47" spans="1:9" ht="53.25" customHeight="1" thickBot="1" x14ac:dyDescent="0.25">
      <c r="B47" s="332" t="s">
        <v>48</v>
      </c>
      <c r="C47" s="333"/>
      <c r="D47" s="32" t="s">
        <v>57</v>
      </c>
      <c r="E47" s="32" t="s">
        <v>41</v>
      </c>
      <c r="F47" s="33" t="s">
        <v>7</v>
      </c>
      <c r="G47" s="37"/>
      <c r="H47" s="32" t="s">
        <v>58</v>
      </c>
      <c r="I47" s="34"/>
    </row>
    <row r="48" spans="1:9" ht="13.5" thickTop="1" x14ac:dyDescent="0.2">
      <c r="A48" s="72" t="s">
        <v>8</v>
      </c>
      <c r="B48" s="313"/>
      <c r="C48" s="314"/>
      <c r="D48" s="66"/>
      <c r="E48" s="66"/>
      <c r="F48" s="126">
        <f>IF(H48=0,0,H48/(D48*E48*$D$6))</f>
        <v>0</v>
      </c>
      <c r="G48" s="38"/>
      <c r="H48" s="112">
        <f>+Task1!H49+Task2!H49+Task3!H49+Task4!H49+Task5!H49+Task6!H49+Task7!H49+Task8!H49+Task9!H49+Task10!H49+Task11!H49+Task12!H49+Task13!H49+Task14!H49+Task15!H49</f>
        <v>0</v>
      </c>
      <c r="I48" s="25"/>
    </row>
    <row r="49" spans="1:9" x14ac:dyDescent="0.2">
      <c r="A49" s="73" t="s">
        <v>9</v>
      </c>
      <c r="B49" s="315"/>
      <c r="C49" s="316"/>
      <c r="D49" s="75"/>
      <c r="E49" s="75"/>
      <c r="F49" s="126">
        <f>IF(H49=0,0,H49/(D49*E49*$D$6))</f>
        <v>0</v>
      </c>
      <c r="G49" s="38"/>
      <c r="H49" s="112">
        <f>+Task1!H50+Task2!H50+Task3!H50+Task4!H50+Task5!H50+Task6!H50+Task7!H50+Task8!H50+Task9!H50+Task10!H50+Task11!H50+Task12!H50+Task13!H50+Task14!H50+Task15!H50</f>
        <v>0</v>
      </c>
      <c r="I49" s="25"/>
    </row>
    <row r="50" spans="1:9" ht="13.5" thickBot="1" x14ac:dyDescent="0.25">
      <c r="A50" s="74" t="s">
        <v>10</v>
      </c>
      <c r="B50" s="315"/>
      <c r="C50" s="316"/>
      <c r="D50" s="96"/>
      <c r="E50" s="75"/>
      <c r="F50" s="126">
        <f>IF(H50=0,0,H50/(D50*E50*$D$6))</f>
        <v>0</v>
      </c>
      <c r="G50" s="38"/>
      <c r="H50" s="112">
        <f>+Task1!H51+Task2!H51+Task3!H51+Task4!H51+Task5!H51+Task6!H51+Task7!H51+Task8!H51+Task9!H51+Task10!H51+Task11!H51+Task12!H51+Task13!H51+Task14!H51+Task15!H51</f>
        <v>0</v>
      </c>
      <c r="I50" s="25"/>
    </row>
    <row r="51" spans="1:9" ht="14.25" thickTop="1" thickBot="1" x14ac:dyDescent="0.25">
      <c r="B51" s="167"/>
      <c r="C51" s="155" t="s">
        <v>50</v>
      </c>
      <c r="D51" s="40"/>
      <c r="E51" s="22"/>
      <c r="F51" s="22"/>
      <c r="H51" s="114">
        <f>+SUM(H48:H50)</f>
        <v>0</v>
      </c>
      <c r="I51" s="25"/>
    </row>
    <row r="52" spans="1:9" ht="13.5" thickTop="1" x14ac:dyDescent="0.2">
      <c r="B52" s="168"/>
      <c r="C52" s="27" t="s">
        <v>51</v>
      </c>
      <c r="D52" s="2"/>
      <c r="H52" s="41"/>
      <c r="I52" s="29">
        <f>+H51+H45</f>
        <v>0</v>
      </c>
    </row>
    <row r="53" spans="1:9" x14ac:dyDescent="0.2">
      <c r="B53" s="92"/>
      <c r="C53" s="42"/>
      <c r="D53" s="2"/>
      <c r="H53" s="41"/>
      <c r="I53" s="166"/>
    </row>
    <row r="54" spans="1:9" ht="15.75" x14ac:dyDescent="0.25">
      <c r="B54" s="257" t="s">
        <v>30</v>
      </c>
      <c r="C54" s="258"/>
      <c r="D54" s="22"/>
      <c r="E54" s="22"/>
      <c r="F54" s="22"/>
      <c r="G54" s="22"/>
      <c r="H54" s="22"/>
      <c r="I54" s="253"/>
    </row>
    <row r="55" spans="1:9" ht="13.5" thickBot="1" x14ac:dyDescent="0.25">
      <c r="B55" s="281" t="s">
        <v>1</v>
      </c>
      <c r="C55" s="282"/>
      <c r="D55" s="283"/>
      <c r="E55" s="283"/>
      <c r="F55" s="283"/>
      <c r="G55" s="284"/>
      <c r="H55" s="17" t="s">
        <v>61</v>
      </c>
      <c r="I55" s="15"/>
    </row>
    <row r="56" spans="1:9" ht="13.5" thickTop="1" x14ac:dyDescent="0.2">
      <c r="A56" s="72" t="s">
        <v>8</v>
      </c>
      <c r="B56" s="317"/>
      <c r="C56" s="318"/>
      <c r="D56" s="319"/>
      <c r="E56" s="319"/>
      <c r="F56" s="319"/>
      <c r="G56" s="320"/>
      <c r="H56" s="112">
        <f>+Task1!H57+Task2!H57+Task3!H57+Task4!H57+Task5!H57+Task6!H57+Task7!H57+Task8!H57+Task9!H57+Task10!H57+Task11!H57+Task12!H57+Task13!H57+Task14!H57+Task15!H57</f>
        <v>0</v>
      </c>
      <c r="I56" s="15"/>
    </row>
    <row r="57" spans="1:9" x14ac:dyDescent="0.2">
      <c r="A57" s="73" t="s">
        <v>9</v>
      </c>
      <c r="B57" s="289"/>
      <c r="C57" s="290"/>
      <c r="D57" s="291"/>
      <c r="E57" s="291"/>
      <c r="F57" s="291"/>
      <c r="G57" s="292"/>
      <c r="H57" s="112">
        <f>+Task1!H58+Task2!H58+Task3!H58+Task4!H58+Task5!H58+Task6!H58+Task7!H58+Task8!H58+Task9!H58+Task10!H58+Task11!H58+Task12!H58+Task13!H58+Task14!H58+Task15!H58</f>
        <v>0</v>
      </c>
      <c r="I57" s="15"/>
    </row>
    <row r="58" spans="1:9" x14ac:dyDescent="0.2">
      <c r="A58" s="73" t="s">
        <v>10</v>
      </c>
      <c r="B58" s="289"/>
      <c r="C58" s="290"/>
      <c r="D58" s="291"/>
      <c r="E58" s="291"/>
      <c r="F58" s="291"/>
      <c r="G58" s="292"/>
      <c r="H58" s="112">
        <f>+Task1!H59+Task2!H59+Task3!H59+Task4!H59+Task5!H59+Task6!H59+Task7!H59+Task8!H59+Task9!H59+Task10!H59+Task11!H59+Task12!H59+Task13!H59+Task14!H59+Task15!H59</f>
        <v>0</v>
      </c>
      <c r="I58" s="15"/>
    </row>
    <row r="59" spans="1:9" x14ac:dyDescent="0.2">
      <c r="A59" s="73" t="s">
        <v>11</v>
      </c>
      <c r="B59" s="289"/>
      <c r="C59" s="290"/>
      <c r="D59" s="291"/>
      <c r="E59" s="291"/>
      <c r="F59" s="291"/>
      <c r="G59" s="292"/>
      <c r="H59" s="112">
        <f>+Task1!H60+Task2!H60+Task3!H60+Task4!H60+Task5!H60+Task6!H60+Task7!H60+Task8!H60+Task9!H60+Task10!H60+Task11!H60+Task12!H60+Task13!H60+Task14!H60+Task15!H60</f>
        <v>0</v>
      </c>
      <c r="I59" s="15"/>
    </row>
    <row r="60" spans="1:9" x14ac:dyDescent="0.2">
      <c r="A60" s="73" t="s">
        <v>12</v>
      </c>
      <c r="B60" s="289"/>
      <c r="C60" s="290"/>
      <c r="D60" s="291"/>
      <c r="E60" s="291"/>
      <c r="F60" s="291"/>
      <c r="G60" s="292"/>
      <c r="H60" s="112">
        <f>+Task1!H61+Task2!H61+Task3!H61+Task4!H61+Task5!H61+Task6!H61+Task7!H61+Task8!H61+Task9!H61+Task10!H61+Task11!H61+Task12!H61+Task13!H61+Task14!H61+Task15!H61</f>
        <v>0</v>
      </c>
      <c r="I60" s="15"/>
    </row>
    <row r="61" spans="1:9" x14ac:dyDescent="0.2">
      <c r="A61" s="73" t="s">
        <v>13</v>
      </c>
      <c r="B61" s="289"/>
      <c r="C61" s="290"/>
      <c r="D61" s="291"/>
      <c r="E61" s="291"/>
      <c r="F61" s="291"/>
      <c r="G61" s="292"/>
      <c r="H61" s="112">
        <f>+Task1!H62+Task2!H62+Task3!H62+Task4!H62+Task5!H62+Task6!H62+Task7!H62+Task8!H62+Task9!H62+Task10!H62+Task11!H62+Task12!H62+Task13!H62+Task14!H62+Task15!H62</f>
        <v>0</v>
      </c>
      <c r="I61" s="15"/>
    </row>
    <row r="62" spans="1:9" x14ac:dyDescent="0.2">
      <c r="A62" s="73" t="s">
        <v>70</v>
      </c>
      <c r="B62" s="289"/>
      <c r="C62" s="290"/>
      <c r="D62" s="291"/>
      <c r="E62" s="291"/>
      <c r="F62" s="291"/>
      <c r="G62" s="292"/>
      <c r="H62" s="112">
        <f>+Task1!H63+Task2!H63+Task3!H63+Task4!H63+Task5!H63+Task6!H63+Task7!H63+Task8!H63+Task9!H63+Task10!H63+Task11!H63+Task12!H63+Task13!H63+Task14!H63+Task15!H63</f>
        <v>0</v>
      </c>
      <c r="I62" s="15"/>
    </row>
    <row r="63" spans="1:9" x14ac:dyDescent="0.2">
      <c r="A63" s="73" t="s">
        <v>71</v>
      </c>
      <c r="B63" s="289"/>
      <c r="C63" s="290"/>
      <c r="D63" s="291"/>
      <c r="E63" s="291"/>
      <c r="F63" s="291"/>
      <c r="G63" s="292"/>
      <c r="H63" s="112">
        <f>+Task1!H64+Task2!H64+Task3!H64+Task4!H64+Task5!H64+Task6!H64+Task7!H64+Task8!H64+Task9!H64+Task10!H64+Task11!H64+Task12!H64+Task13!H64+Task14!H64+Task15!H64</f>
        <v>0</v>
      </c>
      <c r="I63" s="15"/>
    </row>
    <row r="64" spans="1:9" x14ac:dyDescent="0.2">
      <c r="A64" s="73" t="s">
        <v>72</v>
      </c>
      <c r="B64" s="289"/>
      <c r="C64" s="290"/>
      <c r="D64" s="291"/>
      <c r="E64" s="291"/>
      <c r="F64" s="291"/>
      <c r="G64" s="292"/>
      <c r="H64" s="112">
        <f>+Task1!H65+Task2!H65+Task3!H65+Task4!H65+Task5!H65+Task6!H65+Task7!H65+Task8!H65+Task9!H65+Task10!H65+Task11!H65+Task12!H65+Task13!H65+Task14!H65+Task15!H65</f>
        <v>0</v>
      </c>
      <c r="I64" s="15"/>
    </row>
    <row r="65" spans="1:9" ht="13.5" thickBot="1" x14ac:dyDescent="0.25">
      <c r="A65" s="73" t="s">
        <v>73</v>
      </c>
      <c r="B65" s="289"/>
      <c r="C65" s="290"/>
      <c r="D65" s="291"/>
      <c r="E65" s="291"/>
      <c r="F65" s="291"/>
      <c r="G65" s="292"/>
      <c r="H65" s="112">
        <f>+Task1!H66+Task2!H66+Task3!H66+Task4!H66+Task5!H66+Task6!H66+Task7!H66+Task8!H66+Task9!H66+Task10!H66+Task11!H66+Task12!H66+Task13!H66+Task14!H66+Task15!H66</f>
        <v>0</v>
      </c>
      <c r="I65" s="15"/>
    </row>
    <row r="66" spans="1:9" ht="13.5" thickTop="1" x14ac:dyDescent="0.2">
      <c r="B66" s="167"/>
      <c r="C66" s="42" t="s">
        <v>20</v>
      </c>
      <c r="I66" s="249">
        <f>+SUM(H56:H65)</f>
        <v>0</v>
      </c>
    </row>
    <row r="67" spans="1:9" ht="15.75" x14ac:dyDescent="0.25">
      <c r="B67" s="261" t="s">
        <v>31</v>
      </c>
      <c r="C67" s="262"/>
      <c r="D67" s="252"/>
      <c r="E67" s="252"/>
      <c r="F67" s="252"/>
      <c r="G67" s="252"/>
      <c r="H67" s="252"/>
      <c r="I67" s="253"/>
    </row>
    <row r="68" spans="1:9" x14ac:dyDescent="0.2">
      <c r="B68" s="246" t="s">
        <v>21</v>
      </c>
      <c r="C68" s="2"/>
      <c r="H68" s="14"/>
      <c r="I68" s="15"/>
    </row>
    <row r="69" spans="1:9" ht="39" thickBot="1" x14ac:dyDescent="0.25">
      <c r="B69" s="31" t="s">
        <v>118</v>
      </c>
      <c r="C69" s="154" t="s">
        <v>119</v>
      </c>
      <c r="D69" s="17" t="s">
        <v>59</v>
      </c>
      <c r="E69" s="17" t="s">
        <v>14</v>
      </c>
      <c r="F69" s="17" t="s">
        <v>15</v>
      </c>
      <c r="G69" s="17" t="s">
        <v>16</v>
      </c>
      <c r="H69" s="174" t="s">
        <v>61</v>
      </c>
      <c r="I69" s="15"/>
    </row>
    <row r="70" spans="1:9" ht="13.5" thickTop="1" x14ac:dyDescent="0.2">
      <c r="A70" s="76" t="s">
        <v>42</v>
      </c>
      <c r="B70" s="103"/>
      <c r="C70" s="156"/>
      <c r="D70" s="101"/>
      <c r="E70" s="127">
        <f>+Task1!E73+Task2!E73+Task3!E73+Task4!E73+Task5!E73+Task6!E73+Task7!E73+Task8!E73+Task9!E73+Task10!E73+Task11!E73+Task12!E73+Task13!E73+Task14!E73+Task15!E73</f>
        <v>0</v>
      </c>
      <c r="F70" s="99"/>
      <c r="G70" s="99"/>
      <c r="H70" s="112">
        <f>+Task1!H73+Task2!H73+Task3!H73+Task4!H73+Task5!H73+Task6!H73+Task7!H73+Task8!H73+Task9!H73+Task10!H73+Task11!H73+Task12!H73+Task13!H73+Task14!H73+Task15!H73</f>
        <v>0</v>
      </c>
      <c r="I70" s="15"/>
    </row>
    <row r="71" spans="1:9" x14ac:dyDescent="0.2">
      <c r="A71" s="77" t="s">
        <v>44</v>
      </c>
      <c r="B71" s="104"/>
      <c r="C71" s="157"/>
      <c r="D71" s="102"/>
      <c r="E71" s="127">
        <f>+Task1!E74+Task2!E74+Task3!E74+Task4!E74+Task5!E74+Task6!E74+Task7!E74+Task8!E74+Task9!E74+Task10!E74+Task11!E74+Task12!E74+Task13!E74+Task14!E74+Task15!E74</f>
        <v>0</v>
      </c>
      <c r="F71" s="100"/>
      <c r="G71" s="100"/>
      <c r="H71" s="112">
        <f>+Task1!H74+Task2!H74+Task3!H74+Task4!H74+Task5!H74+Task6!H74+Task7!H74+Task8!H74+Task9!H74+Task10!H74+Task11!H74+Task12!H74+Task13!H74+Task14!H74+Task15!H74</f>
        <v>0</v>
      </c>
      <c r="I71" s="15"/>
    </row>
    <row r="72" spans="1:9" x14ac:dyDescent="0.2">
      <c r="A72" s="77" t="s">
        <v>43</v>
      </c>
      <c r="B72" s="104"/>
      <c r="C72" s="157"/>
      <c r="D72" s="102"/>
      <c r="E72" s="127">
        <f>+Task1!E75+Task2!E75+Task3!E75+Task4!E75+Task5!E75+Task6!E75+Task7!E75+Task8!E75+Task9!E75+Task10!E75+Task11!E75+Task12!E75+Task13!E75+Task14!E75+Task15!E75</f>
        <v>0</v>
      </c>
      <c r="F72" s="100"/>
      <c r="G72" s="100"/>
      <c r="H72" s="112">
        <f>+Task1!H75+Task2!H75+Task3!H75+Task4!H75+Task5!H75+Task6!H75+Task7!H75+Task8!H75+Task9!H75+Task10!H75+Task11!H75+Task12!H75+Task13!H75+Task14!H75+Task15!H75</f>
        <v>0</v>
      </c>
      <c r="I72" s="15"/>
    </row>
    <row r="73" spans="1:9" x14ac:dyDescent="0.2">
      <c r="A73" s="77" t="s">
        <v>45</v>
      </c>
      <c r="B73" s="104"/>
      <c r="C73" s="157"/>
      <c r="D73" s="102"/>
      <c r="E73" s="127">
        <f>+Task1!E76+Task2!E76+Task3!E76+Task4!E76+Task5!E76+Task6!E76+Task7!E76+Task8!E76+Task9!E76+Task10!E76+Task11!E76+Task12!E76+Task13!E76+Task14!E76+Task15!E76</f>
        <v>0</v>
      </c>
      <c r="F73" s="100"/>
      <c r="G73" s="100"/>
      <c r="H73" s="112">
        <f>+Task1!H76+Task2!H76+Task3!H76+Task4!H76+Task5!H76+Task6!H76+Task7!H76+Task8!H76+Task9!H76+Task10!H76+Task11!H76+Task12!H76+Task13!H76+Task14!H76+Task15!H76</f>
        <v>0</v>
      </c>
      <c r="I73" s="15"/>
    </row>
    <row r="74" spans="1:9" x14ac:dyDescent="0.2">
      <c r="A74" s="77" t="s">
        <v>74</v>
      </c>
      <c r="B74" s="104"/>
      <c r="C74" s="157"/>
      <c r="D74" s="102"/>
      <c r="E74" s="127">
        <f>+Task1!E77+Task2!E77+Task3!E77+Task4!E77+Task5!E77+Task6!E77+Task7!E77+Task8!E77+Task9!E77+Task10!E77+Task11!E77+Task12!E77+Task13!E77+Task14!E77+Task15!E77</f>
        <v>0</v>
      </c>
      <c r="F74" s="100"/>
      <c r="G74" s="100"/>
      <c r="H74" s="112">
        <f>+Task1!H77+Task2!H77+Task3!H77+Task4!H77+Task5!H77+Task6!H77+Task7!H77+Task8!H77+Task9!H77+Task10!H77+Task11!H77+Task12!H77+Task13!H77+Task14!H77+Task15!H77</f>
        <v>0</v>
      </c>
      <c r="I74" s="15"/>
    </row>
    <row r="75" spans="1:9" ht="13.5" thickBot="1" x14ac:dyDescent="0.25">
      <c r="A75" s="78" t="s">
        <v>75</v>
      </c>
      <c r="B75" s="104"/>
      <c r="C75" s="157"/>
      <c r="D75" s="102"/>
      <c r="E75" s="127">
        <f>+Task1!E78+Task2!E78+Task3!E78+Task4!E78+Task5!E78+Task6!E78+Task7!E78+Task8!E78+Task9!E78+Task10!E78+Task11!E78+Task12!E78+Task13!E78+Task14!E78+Task15!E78</f>
        <v>0</v>
      </c>
      <c r="F75" s="100"/>
      <c r="G75" s="100"/>
      <c r="H75" s="112">
        <f>+Task1!H78+Task2!H78+Task3!H78+Task4!H78+Task5!H78+Task6!H78+Task7!H78+Task8!H78+Task9!H78+Task10!H78+Task11!H78+Task12!H78+Task13!H78+Task14!H78+Task15!H78</f>
        <v>0</v>
      </c>
      <c r="I75" s="15"/>
    </row>
    <row r="76" spans="1:9" ht="13.5" thickTop="1" x14ac:dyDescent="0.2">
      <c r="B76" s="167"/>
      <c r="C76" s="161" t="s">
        <v>19</v>
      </c>
      <c r="D76" s="46"/>
      <c r="E76" s="47">
        <f>+SUM(E70:E75)</f>
        <v>0</v>
      </c>
      <c r="F76" s="46"/>
      <c r="G76" s="46"/>
      <c r="H76" s="48">
        <f>+SUM(H70:H75)</f>
        <v>0</v>
      </c>
      <c r="I76" s="15"/>
    </row>
    <row r="77" spans="1:9" x14ac:dyDescent="0.2">
      <c r="B77" s="246" t="s">
        <v>17</v>
      </c>
      <c r="C77" s="2"/>
      <c r="I77" s="15"/>
    </row>
    <row r="78" spans="1:9" ht="39" thickBot="1" x14ac:dyDescent="0.25">
      <c r="B78" s="31" t="s">
        <v>118</v>
      </c>
      <c r="C78" s="154" t="s">
        <v>119</v>
      </c>
      <c r="D78" s="17" t="s">
        <v>59</v>
      </c>
      <c r="E78" s="17" t="s">
        <v>14</v>
      </c>
      <c r="F78" s="17" t="s">
        <v>15</v>
      </c>
      <c r="G78" s="17" t="s">
        <v>16</v>
      </c>
      <c r="H78" s="17" t="s">
        <v>61</v>
      </c>
      <c r="I78" s="15"/>
    </row>
    <row r="79" spans="1:9" ht="13.5" thickTop="1" x14ac:dyDescent="0.2">
      <c r="A79" s="76" t="s">
        <v>42</v>
      </c>
      <c r="B79" s="79"/>
      <c r="C79" s="159"/>
      <c r="D79" s="101"/>
      <c r="E79" s="127">
        <f>+Task1!E83+Task2!E83+Task3!E83+Task4!E83+Task5!E83+Task6!E83+Task7!E83+Task8!E83+Task9!E83+Task10!E83+Task11!E83+Task12!E83+Task13!E83+Task14!E83+Task15!E83</f>
        <v>0</v>
      </c>
      <c r="F79" s="99"/>
      <c r="G79" s="99"/>
      <c r="H79" s="112">
        <f>+Task1!H83+Task2!H83+Task3!H83+Task4!H83+Task5!H83+Task6!H83+Task7!H83+Task8!H83+Task9!H83+Task10!H83+Task11!H83+Task12!H83+Task13!H83+Task14!H83+Task15!H83</f>
        <v>0</v>
      </c>
      <c r="I79" s="51"/>
    </row>
    <row r="80" spans="1:9" x14ac:dyDescent="0.2">
      <c r="A80" s="77" t="s">
        <v>44</v>
      </c>
      <c r="B80" s="80"/>
      <c r="C80" s="160"/>
      <c r="D80" s="102"/>
      <c r="E80" s="127">
        <f>+Task1!E84+Task2!E84+Task3!E84+Task4!E84+Task5!E84+Task6!E84+Task7!E84+Task8!E84+Task9!E84+Task10!E84+Task11!E84+Task12!E84+Task13!E84+Task14!E84+Task15!E84</f>
        <v>0</v>
      </c>
      <c r="F80" s="100"/>
      <c r="G80" s="100"/>
      <c r="H80" s="112">
        <f>+Task1!H84+Task2!H84+Task3!H84+Task4!H84+Task5!H84+Task6!H84+Task7!H84+Task8!H84+Task9!H84+Task10!H84+Task11!H84+Task12!H84+Task13!H84+Task14!H84+Task15!H84</f>
        <v>0</v>
      </c>
      <c r="I80" s="51"/>
    </row>
    <row r="81" spans="1:9" ht="13.5" thickBot="1" x14ac:dyDescent="0.25">
      <c r="A81" s="78" t="s">
        <v>43</v>
      </c>
      <c r="B81" s="80"/>
      <c r="C81" s="160"/>
      <c r="D81" s="102"/>
      <c r="E81" s="127">
        <f>+Task1!E85+Task2!E85+Task3!E85+Task4!E85+Task5!E85+Task6!E85+Task7!E85+Task8!E85+Task9!E85+Task10!E85+Task11!E85+Task12!E85+Task13!E85+Task14!E85+Task15!E85</f>
        <v>0</v>
      </c>
      <c r="F81" s="100"/>
      <c r="G81" s="100"/>
      <c r="H81" s="112">
        <f>+Task1!H85+Task2!H85+Task3!H85+Task4!H85+Task5!H85+Task6!H85+Task7!H85+Task8!H85+Task9!H85+Task10!H85+Task11!H85+Task12!H85+Task13!H85+Task14!H85+Task15!H85</f>
        <v>0</v>
      </c>
      <c r="I81" s="51"/>
    </row>
    <row r="82" spans="1:9" ht="14.25" thickTop="1" thickBot="1" x14ac:dyDescent="0.25">
      <c r="B82" s="167"/>
      <c r="C82" s="161" t="s">
        <v>52</v>
      </c>
      <c r="D82" s="46"/>
      <c r="E82" s="47">
        <f>+SUM(E79:E81)</f>
        <v>0</v>
      </c>
      <c r="F82" s="46"/>
      <c r="G82" s="46"/>
      <c r="H82" s="48">
        <f>+SUM(H79:H81)</f>
        <v>0</v>
      </c>
      <c r="I82" s="51"/>
    </row>
    <row r="83" spans="1:9" ht="13.5" thickTop="1" x14ac:dyDescent="0.2">
      <c r="B83" s="92"/>
      <c r="C83" s="161" t="s">
        <v>18</v>
      </c>
      <c r="D83" s="49"/>
      <c r="E83" s="49"/>
      <c r="F83" s="49"/>
      <c r="G83" s="49"/>
      <c r="H83" s="46"/>
      <c r="I83" s="249">
        <f>+H82+H76</f>
        <v>0</v>
      </c>
    </row>
    <row r="84" spans="1:9" ht="15.75" x14ac:dyDescent="0.2">
      <c r="B84" s="259" t="s">
        <v>172</v>
      </c>
      <c r="C84" s="239"/>
      <c r="D84" s="240"/>
      <c r="E84" s="240"/>
      <c r="F84" s="240"/>
      <c r="G84" s="22"/>
      <c r="H84" s="240"/>
      <c r="I84" s="253"/>
    </row>
    <row r="85" spans="1:9" ht="15.75" x14ac:dyDescent="0.2">
      <c r="B85" s="238"/>
      <c r="C85" s="239"/>
      <c r="D85" s="244"/>
      <c r="E85" s="240"/>
      <c r="F85" s="240"/>
      <c r="G85" s="209" t="s">
        <v>161</v>
      </c>
      <c r="H85" s="209"/>
      <c r="I85" s="15"/>
    </row>
    <row r="86" spans="1:9" ht="13.5" thickBot="1" x14ac:dyDescent="0.25">
      <c r="B86" s="295" t="s">
        <v>22</v>
      </c>
      <c r="C86" s="296"/>
      <c r="D86" s="210" t="s">
        <v>23</v>
      </c>
      <c r="E86" s="210"/>
      <c r="F86" s="241"/>
      <c r="G86" s="237" t="s">
        <v>173</v>
      </c>
      <c r="H86" s="242" t="s">
        <v>54</v>
      </c>
      <c r="I86" s="15"/>
    </row>
    <row r="87" spans="1:9" ht="13.5" thickTop="1" x14ac:dyDescent="0.2">
      <c r="A87" s="70" t="s">
        <v>76</v>
      </c>
      <c r="B87" s="285"/>
      <c r="C87" s="298"/>
      <c r="D87" s="324"/>
      <c r="E87" s="325"/>
      <c r="F87" s="326"/>
      <c r="G87" s="208"/>
      <c r="H87" s="112">
        <f>+Task1!H90+Task2!H90+Task3!H90+Task4!H90+Task5!H90+Task6!H90+Task7!H90+Task8!H90+Task9!H90+Task10!H90+Task11!H90+Task12!H90+Task13!H90+Task14!H90+Task15!H90</f>
        <v>0</v>
      </c>
      <c r="I87" s="15"/>
    </row>
    <row r="88" spans="1:9" x14ac:dyDescent="0.2">
      <c r="A88" s="83" t="s">
        <v>77</v>
      </c>
      <c r="B88" s="277"/>
      <c r="C88" s="278"/>
      <c r="D88" s="307"/>
      <c r="E88" s="308"/>
      <c r="F88" s="309"/>
      <c r="G88" s="207"/>
      <c r="H88" s="112">
        <f>+Task1!H91+Task2!H91+Task3!H91+Task4!H91+Task5!H91+Task6!H91+Task7!H91+Task8!H91+Task9!H91+Task10!H91+Task11!H91+Task12!H91+Task13!H91+Task14!H91+Task15!H91</f>
        <v>0</v>
      </c>
      <c r="I88" s="15"/>
    </row>
    <row r="89" spans="1:9" x14ac:dyDescent="0.2">
      <c r="A89" s="83" t="s">
        <v>78</v>
      </c>
      <c r="B89" s="277"/>
      <c r="C89" s="278"/>
      <c r="D89" s="307"/>
      <c r="E89" s="308"/>
      <c r="F89" s="309"/>
      <c r="G89" s="207"/>
      <c r="H89" s="112">
        <f>+Task1!H92+Task2!H92+Task3!H92+Task4!H92+Task5!H92+Task6!H92+Task7!H92+Task8!H92+Task9!H92+Task10!H92+Task11!H92+Task12!H92+Task13!H92+Task14!H92+Task15!H92</f>
        <v>0</v>
      </c>
      <c r="I89" s="15"/>
    </row>
    <row r="90" spans="1:9" x14ac:dyDescent="0.2">
      <c r="A90" s="83" t="s">
        <v>79</v>
      </c>
      <c r="B90" s="277"/>
      <c r="C90" s="278"/>
      <c r="D90" s="307"/>
      <c r="E90" s="308"/>
      <c r="F90" s="309"/>
      <c r="G90" s="207"/>
      <c r="H90" s="112">
        <f>+Task1!H93+Task2!H93+Task3!H93+Task4!H93+Task5!H93+Task6!H93+Task7!H93+Task8!H93+Task9!H93+Task10!H93+Task11!H93+Task12!H93+Task13!H93+Task14!H93+Task15!H93</f>
        <v>0</v>
      </c>
      <c r="I90" s="15"/>
    </row>
    <row r="91" spans="1:9" x14ac:dyDescent="0.2">
      <c r="A91" s="83" t="s">
        <v>80</v>
      </c>
      <c r="B91" s="277"/>
      <c r="C91" s="278"/>
      <c r="D91" s="207"/>
      <c r="E91" s="263"/>
      <c r="F91" s="264"/>
      <c r="G91" s="207"/>
      <c r="H91" s="112">
        <f>+Task1!H94+Task2!H94+Task3!H94+Task4!H94+Task5!H94+Task6!H94+Task7!H94+Task8!H94+Task9!H94+Task10!H94+Task11!H94+Task12!H94+Task13!H94+Task14!H94+Task15!H94</f>
        <v>0</v>
      </c>
      <c r="I91" s="15"/>
    </row>
    <row r="92" spans="1:9" ht="13.5" thickBot="1" x14ac:dyDescent="0.25">
      <c r="A92" s="84" t="s">
        <v>81</v>
      </c>
      <c r="B92" s="277"/>
      <c r="C92" s="278"/>
      <c r="D92" s="307"/>
      <c r="E92" s="308"/>
      <c r="F92" s="309"/>
      <c r="G92" s="207"/>
      <c r="H92" s="112">
        <f>+Task1!H95+Task2!H95+Task3!H95+Task4!H95+Task5!H95+Task6!H95+Task7!H95+Task8!H95+Task9!H95+Task10!H95+Task11!H95+Task12!H95+Task13!H95+Task14!H95+Task15!H95</f>
        <v>0</v>
      </c>
      <c r="I92" s="15"/>
    </row>
    <row r="93" spans="1:9" ht="13.5" thickTop="1" x14ac:dyDescent="0.2">
      <c r="A93" s="83" t="s">
        <v>183</v>
      </c>
      <c r="B93" s="277"/>
      <c r="C93" s="278"/>
      <c r="D93" s="307"/>
      <c r="E93" s="308"/>
      <c r="F93" s="309"/>
      <c r="G93" s="207"/>
      <c r="H93" s="112">
        <f>+Task1!H96+Task2!H96+Task3!H96+Task4!H96+Task5!H96+Task6!H96+Task7!H96+Task8!H96+Task9!H96+Task10!H96+Task11!H96+Task12!H96+Task13!H96+Task14!H96+Task15!H96</f>
        <v>0</v>
      </c>
      <c r="I93" s="15"/>
    </row>
    <row r="94" spans="1:9" x14ac:dyDescent="0.2">
      <c r="A94" s="83" t="s">
        <v>184</v>
      </c>
      <c r="B94" s="277"/>
      <c r="C94" s="278"/>
      <c r="D94" s="307"/>
      <c r="E94" s="308"/>
      <c r="F94" s="309"/>
      <c r="G94" s="207"/>
      <c r="H94" s="112">
        <f>+Task1!H97+Task2!H97+Task3!H97+Task4!H97+Task5!H97+Task6!H97+Task7!H97+Task8!H97+Task9!H97+Task10!H97+Task11!H97+Task12!H97+Task13!H97+Task14!H97+Task15!H97</f>
        <v>0</v>
      </c>
      <c r="I94" s="15"/>
    </row>
    <row r="95" spans="1:9" ht="13.5" thickBot="1" x14ac:dyDescent="0.25">
      <c r="A95" s="83" t="s">
        <v>185</v>
      </c>
      <c r="B95" s="277"/>
      <c r="C95" s="278"/>
      <c r="D95" s="307"/>
      <c r="E95" s="308"/>
      <c r="F95" s="309"/>
      <c r="G95" s="207"/>
      <c r="H95" s="112">
        <f>+Task1!H98+Task2!H98+Task3!H98+Task4!H98+Task5!H98+Task6!H98+Task7!H98+Task8!H98+Task9!H98+Task10!H98+Task11!H98+Task12!H98+Task13!H98+Task14!H98+Task15!H98</f>
        <v>0</v>
      </c>
      <c r="I95" s="15"/>
    </row>
    <row r="96" spans="1:9" ht="13.5" thickTop="1" x14ac:dyDescent="0.2">
      <c r="B96" s="167"/>
      <c r="C96" s="161" t="s">
        <v>27</v>
      </c>
      <c r="D96" s="49"/>
      <c r="E96" s="49"/>
      <c r="F96" s="49"/>
      <c r="G96" s="49"/>
      <c r="H96" s="49"/>
      <c r="I96" s="29">
        <f>SUM(H87:H95)</f>
        <v>0</v>
      </c>
    </row>
    <row r="97" spans="1:9" ht="15.75" x14ac:dyDescent="0.2">
      <c r="B97" s="259" t="s">
        <v>33</v>
      </c>
      <c r="C97" s="239"/>
      <c r="D97" s="240"/>
      <c r="E97" s="240"/>
      <c r="F97" s="240"/>
      <c r="G97" s="240"/>
      <c r="H97" s="240"/>
      <c r="I97" s="253"/>
    </row>
    <row r="98" spans="1:9" ht="15.75" x14ac:dyDescent="0.2">
      <c r="B98" s="247"/>
      <c r="C98" s="248"/>
      <c r="D98" s="244" t="s">
        <v>174</v>
      </c>
      <c r="E98" s="209" t="s">
        <v>176</v>
      </c>
      <c r="F98" s="209" t="s">
        <v>178</v>
      </c>
      <c r="G98" s="209" t="s">
        <v>161</v>
      </c>
      <c r="H98" s="209"/>
      <c r="I98" s="15"/>
    </row>
    <row r="99" spans="1:9" ht="12" customHeight="1" thickBot="1" x14ac:dyDescent="0.25">
      <c r="B99" s="293" t="s">
        <v>22</v>
      </c>
      <c r="C99" s="294"/>
      <c r="D99" s="243" t="s">
        <v>175</v>
      </c>
      <c r="E99" s="243" t="s">
        <v>177</v>
      </c>
      <c r="F99" s="243" t="s">
        <v>179</v>
      </c>
      <c r="G99" s="243" t="s">
        <v>173</v>
      </c>
      <c r="H99" s="242" t="s">
        <v>54</v>
      </c>
      <c r="I99" s="15"/>
    </row>
    <row r="100" spans="1:9" ht="13.5" thickTop="1" x14ac:dyDescent="0.2">
      <c r="A100" s="70" t="s">
        <v>82</v>
      </c>
      <c r="B100" s="297"/>
      <c r="C100" s="298"/>
      <c r="D100" s="236"/>
      <c r="E100" s="101"/>
      <c r="F100" s="112">
        <f>+Task1!G103+Task2!G103+Task3!G103+Task4!G103+Task5!G103+Task6!G103+Task7!G103+Task8!G103+Task9!G103+Task10!G103+Task11!G103+Task12!G103+Task13!G103+Task14!G103+Task15!G103</f>
        <v>0</v>
      </c>
      <c r="G100" s="208"/>
      <c r="H100" s="112">
        <f>+Task1!H103+Task2!H103+Task3!H103+Task4!H103+Task5!H103+Task6!H103+Task7!H103+Task8!H103+Task9!H103+Task10!H103+Task11!H103+Task12!H103+Task13!H103+Task14!H103+Task15!H103</f>
        <v>0</v>
      </c>
      <c r="I100" s="51"/>
    </row>
    <row r="101" spans="1:9" x14ac:dyDescent="0.2">
      <c r="A101" s="83" t="s">
        <v>83</v>
      </c>
      <c r="B101" s="301"/>
      <c r="C101" s="278"/>
      <c r="D101" s="236"/>
      <c r="E101" s="101"/>
      <c r="F101" s="112">
        <f>+Task1!G104+Task2!G104+Task3!G104+Task4!G104+Task5!G104+Task6!G104+Task7!G104+Task8!G104+Task9!G104+Task10!G104+Task11!G104+Task12!G104+Task13!G104+Task14!G104+Task15!G104</f>
        <v>0</v>
      </c>
      <c r="G101" s="207"/>
      <c r="H101" s="112">
        <f>+Task1!H104+Task2!H104+Task3!H104+Task4!H104+Task5!H104+Task6!H104+Task7!H104+Task8!H104+Task9!H104+Task10!H104+Task11!H104+Task12!H104+Task13!H104+Task14!H104+Task15!H104</f>
        <v>0</v>
      </c>
      <c r="I101" s="51"/>
    </row>
    <row r="102" spans="1:9" x14ac:dyDescent="0.2">
      <c r="A102" s="83" t="s">
        <v>84</v>
      </c>
      <c r="B102" s="301"/>
      <c r="C102" s="278"/>
      <c r="D102" s="236"/>
      <c r="E102" s="101"/>
      <c r="F102" s="112">
        <f>+Task1!G105+Task2!G105+Task3!G105+Task4!G105+Task5!G105+Task6!G105+Task7!G105+Task8!G105+Task9!G105+Task10!G105+Task11!G105+Task12!G105+Task13!G105+Task14!G105+Task15!G105</f>
        <v>0</v>
      </c>
      <c r="G102" s="207"/>
      <c r="H102" s="112">
        <f>+Task1!H105+Task2!H105+Task3!H105+Task4!H105+Task5!H105+Task6!H105+Task7!H105+Task8!H105+Task9!H105+Task10!H105+Task11!H105+Task12!H105+Task13!H105+Task14!H105+Task15!H105</f>
        <v>0</v>
      </c>
      <c r="I102" s="51"/>
    </row>
    <row r="103" spans="1:9" x14ac:dyDescent="0.2">
      <c r="A103" s="83" t="s">
        <v>85</v>
      </c>
      <c r="B103" s="301"/>
      <c r="C103" s="278"/>
      <c r="D103" s="236"/>
      <c r="E103" s="101"/>
      <c r="F103" s="112">
        <f>+Task1!G106+Task2!G106+Task3!G106+Task4!G106+Task5!G106+Task6!G106+Task7!G106+Task8!G106+Task9!G106+Task10!G106+Task11!G106+Task12!G106+Task13!G106+Task14!G106+Task15!G106</f>
        <v>0</v>
      </c>
      <c r="G103" s="207"/>
      <c r="H103" s="112">
        <f>+Task1!H106+Task2!H106+Task3!H106+Task4!H106+Task5!H106+Task6!H106+Task7!H106+Task8!H106+Task9!H106+Task10!H106+Task11!H106+Task12!H106+Task13!H106+Task14!H106+Task15!H106</f>
        <v>0</v>
      </c>
      <c r="I103" s="51"/>
    </row>
    <row r="104" spans="1:9" x14ac:dyDescent="0.2">
      <c r="A104" s="83" t="s">
        <v>86</v>
      </c>
      <c r="B104" s="301"/>
      <c r="C104" s="278"/>
      <c r="D104" s="236"/>
      <c r="E104" s="101"/>
      <c r="F104" s="112">
        <f>+Task1!G107+Task2!G107+Task3!G107+Task4!G107+Task5!G107+Task6!G107+Task7!G107+Task8!G107+Task9!G107+Task10!G107+Task11!G107+Task12!G107+Task13!G107+Task14!G107+Task15!G107</f>
        <v>0</v>
      </c>
      <c r="G104" s="207"/>
      <c r="H104" s="112">
        <f>+Task1!H107+Task2!H107+Task3!H107+Task4!H107+Task5!H107+Task6!H107+Task7!H107+Task8!H107+Task9!H107+Task10!H107+Task11!H107+Task12!H107+Task13!H107+Task14!H107+Task15!H107</f>
        <v>0</v>
      </c>
      <c r="I104" s="51"/>
    </row>
    <row r="105" spans="1:9" ht="13.5" thickBot="1" x14ac:dyDescent="0.25">
      <c r="A105" s="84" t="s">
        <v>87</v>
      </c>
      <c r="B105" s="301"/>
      <c r="C105" s="278"/>
      <c r="D105" s="236"/>
      <c r="E105" s="102"/>
      <c r="F105" s="112">
        <f>+Task1!G108+Task2!G108+Task3!G108+Task4!G108+Task5!G108+Task6!G108+Task7!G108+Task8!G108+Task9!G108+Task10!G108+Task11!G108+Task12!G108+Task13!G108+Task14!G108+Task15!G108</f>
        <v>0</v>
      </c>
      <c r="G105" s="207"/>
      <c r="H105" s="112">
        <f>+Task1!H108+Task2!H108+Task3!H108+Task4!H108+Task5!H108+Task6!H108+Task7!H108+Task8!H108+Task9!H108+Task10!H108+Task11!H108+Task12!H108+Task13!H108+Task14!H108+Task15!H108</f>
        <v>0</v>
      </c>
      <c r="I105" s="51"/>
    </row>
    <row r="106" spans="1:9" ht="13.5" thickTop="1" x14ac:dyDescent="0.2">
      <c r="B106" s="167"/>
      <c r="C106" s="161" t="s">
        <v>26</v>
      </c>
      <c r="D106" s="49"/>
      <c r="E106" s="49"/>
      <c r="F106" s="49"/>
      <c r="G106" s="49"/>
      <c r="H106" s="46"/>
      <c r="I106" s="29">
        <f>+SUM(H100:H105)</f>
        <v>0</v>
      </c>
    </row>
    <row r="107" spans="1:9" ht="15.75" x14ac:dyDescent="0.2">
      <c r="B107" s="260" t="s">
        <v>34</v>
      </c>
      <c r="C107" s="239"/>
      <c r="D107" s="240"/>
      <c r="E107" s="240"/>
      <c r="F107" s="240"/>
      <c r="G107" s="240"/>
      <c r="H107" s="240"/>
      <c r="I107" s="253"/>
    </row>
    <row r="108" spans="1:9" ht="13.5" thickBot="1" x14ac:dyDescent="0.25">
      <c r="B108" s="281" t="s">
        <v>1</v>
      </c>
      <c r="C108" s="282"/>
      <c r="D108" s="283"/>
      <c r="E108" s="283"/>
      <c r="F108" s="283"/>
      <c r="G108" s="284"/>
      <c r="H108" s="17" t="s">
        <v>54</v>
      </c>
      <c r="I108" s="15"/>
    </row>
    <row r="109" spans="1:9" ht="13.5" thickTop="1" x14ac:dyDescent="0.2">
      <c r="A109" s="70" t="s">
        <v>8</v>
      </c>
      <c r="B109" s="285"/>
      <c r="C109" s="286"/>
      <c r="D109" s="287"/>
      <c r="E109" s="287"/>
      <c r="F109" s="287"/>
      <c r="G109" s="288"/>
      <c r="H109" s="112">
        <f>+Task1!H113+Task2!H113+Task3!H113+Task4!H113+Task5!H113+Task6!H113+Task7!H113+Task8!H113+Task9!H113+Task10!H113+Task11!H113+Task12!H113+Task13!H113+Task14!H113+Task15!H113</f>
        <v>0</v>
      </c>
      <c r="I109" s="15"/>
    </row>
    <row r="110" spans="1:9" x14ac:dyDescent="0.2">
      <c r="A110" s="83" t="s">
        <v>9</v>
      </c>
      <c r="B110" s="277"/>
      <c r="C110" s="302"/>
      <c r="D110" s="303"/>
      <c r="E110" s="303"/>
      <c r="F110" s="303"/>
      <c r="G110" s="304"/>
      <c r="H110" s="112">
        <f>+Task1!H114+Task2!H114+Task3!H114+Task4!H114+Task5!H114+Task6!H114+Task7!H114+Task8!H114+Task9!H114+Task10!H114+Task11!H114+Task12!H114+Task13!H114+Task14!H114+Task15!H114</f>
        <v>0</v>
      </c>
      <c r="I110" s="15"/>
    </row>
    <row r="111" spans="1:9" x14ac:dyDescent="0.2">
      <c r="A111" s="83" t="s">
        <v>10</v>
      </c>
      <c r="B111" s="277"/>
      <c r="C111" s="302"/>
      <c r="D111" s="303"/>
      <c r="E111" s="303"/>
      <c r="F111" s="303"/>
      <c r="G111" s="304"/>
      <c r="H111" s="112">
        <f>+Task1!H115+Task2!H115+Task3!H115+Task4!H115+Task5!H115+Task6!H115+Task7!H115+Task8!H115+Task9!H115+Task10!H115+Task11!H115+Task12!H115+Task13!H115+Task14!H115+Task15!H115</f>
        <v>0</v>
      </c>
      <c r="I111" s="15"/>
    </row>
    <row r="112" spans="1:9" x14ac:dyDescent="0.2">
      <c r="A112" s="83" t="s">
        <v>11</v>
      </c>
      <c r="B112" s="277"/>
      <c r="C112" s="302"/>
      <c r="D112" s="303"/>
      <c r="E112" s="303"/>
      <c r="F112" s="303"/>
      <c r="G112" s="304"/>
      <c r="H112" s="112">
        <f>+Task1!H116+Task2!H116+Task3!H116+Task4!H116+Task5!H116+Task6!H116+Task7!H116+Task8!H116+Task9!H116+Task10!H116+Task11!H116+Task12!H116+Task13!H116+Task14!H116+Task15!H116</f>
        <v>0</v>
      </c>
      <c r="I112" s="15"/>
    </row>
    <row r="113" spans="1:9" ht="13.5" thickBot="1" x14ac:dyDescent="0.25">
      <c r="A113" s="84" t="s">
        <v>12</v>
      </c>
      <c r="B113" s="277"/>
      <c r="C113" s="302"/>
      <c r="D113" s="303"/>
      <c r="E113" s="303"/>
      <c r="F113" s="303"/>
      <c r="G113" s="304"/>
      <c r="H113" s="112">
        <f>+Task1!H117+Task2!H117+Task3!H117+Task4!H117+Task5!H117+Task6!H117+Task7!H117+Task8!H117+Task9!H117+Task10!H117+Task11!H117+Task12!H117+Task13!H117+Task14!H117+Task15!H117</f>
        <v>0</v>
      </c>
      <c r="I113" s="15"/>
    </row>
    <row r="114" spans="1:9" ht="13.5" thickTop="1" x14ac:dyDescent="0.2">
      <c r="B114" s="167"/>
      <c r="C114" s="161" t="s">
        <v>28</v>
      </c>
      <c r="D114" s="49"/>
      <c r="E114" s="49"/>
      <c r="F114" s="49"/>
      <c r="G114" s="49"/>
      <c r="H114" s="46"/>
      <c r="I114" s="29">
        <f>+SUM(H109:H113)</f>
        <v>0</v>
      </c>
    </row>
    <row r="115" spans="1:9" ht="13.5" thickBot="1" x14ac:dyDescent="0.25">
      <c r="B115" s="54"/>
      <c r="C115" s="163"/>
      <c r="D115" s="49"/>
      <c r="E115" s="49"/>
      <c r="F115" s="49"/>
      <c r="G115" s="49"/>
      <c r="H115" s="46"/>
      <c r="I115" s="51"/>
    </row>
    <row r="116" spans="1:9" ht="13.5" thickTop="1" x14ac:dyDescent="0.2">
      <c r="B116" s="54"/>
      <c r="C116" s="158" t="s">
        <v>29</v>
      </c>
      <c r="D116" s="49"/>
      <c r="E116" s="49"/>
      <c r="F116" s="49"/>
      <c r="G116" s="49"/>
      <c r="H116" s="46"/>
      <c r="I116" s="29">
        <f>+I114+I106+I96+I83+I66+I52+I32</f>
        <v>0</v>
      </c>
    </row>
    <row r="117" spans="1:9" ht="13.5" thickBot="1" x14ac:dyDescent="0.25">
      <c r="B117" s="54"/>
      <c r="C117" s="305" t="s">
        <v>122</v>
      </c>
      <c r="D117" s="306"/>
      <c r="E117" s="306"/>
      <c r="F117" s="306"/>
      <c r="G117" s="49"/>
      <c r="I117" s="55">
        <f>0.05*I116</f>
        <v>0</v>
      </c>
    </row>
    <row r="118" spans="1:9" ht="13.5" thickTop="1" x14ac:dyDescent="0.2">
      <c r="B118" s="54"/>
      <c r="C118" s="158" t="s">
        <v>117</v>
      </c>
      <c r="D118" s="49"/>
      <c r="E118" s="49"/>
      <c r="F118" s="49"/>
      <c r="G118" s="49"/>
      <c r="H118" s="46"/>
      <c r="I118" s="29">
        <f>+I116+I117</f>
        <v>0</v>
      </c>
    </row>
    <row r="119" spans="1:9" ht="7.5" customHeight="1" thickBot="1" x14ac:dyDescent="0.25">
      <c r="B119" s="54"/>
      <c r="C119" s="163"/>
      <c r="D119" s="49"/>
      <c r="E119" s="49"/>
      <c r="F119" s="49"/>
      <c r="G119" s="49"/>
      <c r="H119" s="49"/>
      <c r="I119" s="15"/>
    </row>
    <row r="120" spans="1:9" ht="13.5" thickTop="1" x14ac:dyDescent="0.2">
      <c r="B120" s="56"/>
      <c r="C120" s="164"/>
      <c r="D120" s="57"/>
      <c r="E120" s="57"/>
      <c r="F120" s="57"/>
      <c r="G120" s="57"/>
      <c r="H120" s="57"/>
      <c r="I120" s="58"/>
    </row>
    <row r="121" spans="1:9" ht="39" thickBot="1" x14ac:dyDescent="0.25">
      <c r="B121" s="90"/>
      <c r="C121" s="299" t="s">
        <v>35</v>
      </c>
      <c r="D121" s="300"/>
      <c r="E121" s="300"/>
      <c r="G121" s="174" t="s">
        <v>36</v>
      </c>
      <c r="H121" s="17" t="s">
        <v>37</v>
      </c>
      <c r="I121" s="59" t="s">
        <v>60</v>
      </c>
    </row>
    <row r="122" spans="1:9" ht="13.5" thickTop="1" x14ac:dyDescent="0.2">
      <c r="B122" s="90"/>
      <c r="C122" s="165"/>
      <c r="E122" s="275" t="s">
        <v>38</v>
      </c>
      <c r="F122" s="276"/>
      <c r="G122" s="81"/>
      <c r="H122" s="85"/>
      <c r="I122" s="60">
        <f t="shared" ref="I122:I126" si="2">+$I$118*H122</f>
        <v>0</v>
      </c>
    </row>
    <row r="123" spans="1:9" x14ac:dyDescent="0.2">
      <c r="B123" s="90"/>
      <c r="C123" s="279"/>
      <c r="E123" s="275" t="s">
        <v>39</v>
      </c>
      <c r="F123" s="276"/>
      <c r="G123" s="81"/>
      <c r="H123" s="85"/>
      <c r="I123" s="61">
        <f t="shared" si="2"/>
        <v>0</v>
      </c>
    </row>
    <row r="124" spans="1:9" x14ac:dyDescent="0.2">
      <c r="B124" s="90"/>
      <c r="C124" s="280"/>
      <c r="E124" s="275" t="s">
        <v>89</v>
      </c>
      <c r="F124" s="276"/>
      <c r="G124" s="81"/>
      <c r="H124" s="85"/>
      <c r="I124" s="61">
        <f t="shared" si="2"/>
        <v>0</v>
      </c>
    </row>
    <row r="125" spans="1:9" x14ac:dyDescent="0.2">
      <c r="B125" s="90"/>
      <c r="C125" s="280"/>
      <c r="E125" s="275" t="s">
        <v>90</v>
      </c>
      <c r="F125" s="276"/>
      <c r="G125" s="82"/>
      <c r="H125" s="86"/>
      <c r="I125" s="61">
        <f t="shared" si="2"/>
        <v>0</v>
      </c>
    </row>
    <row r="126" spans="1:9" ht="13.5" thickBot="1" x14ac:dyDescent="0.25">
      <c r="B126" s="90"/>
      <c r="C126" s="280"/>
      <c r="E126" s="275" t="s">
        <v>88</v>
      </c>
      <c r="F126" s="276"/>
      <c r="G126" s="211"/>
      <c r="H126" s="212"/>
      <c r="I126" s="61">
        <f t="shared" si="2"/>
        <v>0</v>
      </c>
    </row>
    <row r="127" spans="1:9" ht="14.25" thickTop="1" thickBot="1" x14ac:dyDescent="0.25">
      <c r="B127" s="92"/>
      <c r="C127" s="280"/>
      <c r="E127" s="91" t="s">
        <v>40</v>
      </c>
      <c r="G127" s="87">
        <f>+SUM(G122:G126)</f>
        <v>0</v>
      </c>
      <c r="H127" s="88">
        <f>+SUM(H122:H126)</f>
        <v>0</v>
      </c>
      <c r="I127" s="89">
        <f>+SUM(I122:I126)</f>
        <v>0</v>
      </c>
    </row>
    <row r="128" spans="1:9" ht="6.75" customHeight="1" thickTop="1" thickBot="1" x14ac:dyDescent="0.25">
      <c r="B128" s="62"/>
      <c r="C128" s="63"/>
      <c r="D128" s="63"/>
      <c r="E128" s="63"/>
      <c r="F128" s="63"/>
      <c r="G128" s="63"/>
      <c r="H128" s="63"/>
      <c r="I128" s="64"/>
    </row>
    <row r="129" ht="13.5" thickTop="1" x14ac:dyDescent="0.2"/>
  </sheetData>
  <sheetProtection algorithmName="SHA-512" hashValue="ZpvS8kEWYHq9DGGvNxdfLArSlBrwjVWLs67BEx/PRHT1eo5dBrR1D/eQApHeuV/Zimcela7rR0uQtyyK7+mLdw==" saltValue="txtHTvQBLq5Sy5U2eN+5mQ==" spinCount="100000" sheet="1" formatCells="0" selectLockedCells="1"/>
  <dataConsolidate>
    <dataRefs count="3">
      <dataRef ref="F13:F16" sheet="Total Budget"/>
      <dataRef ref="F10" sheet="Task 1" r:id="rId1"/>
      <dataRef ref="F10" sheet="Task 2" r:id="rId2"/>
    </dataRefs>
  </dataConsolidate>
  <mergeCells count="88">
    <mergeCell ref="B88:C88"/>
    <mergeCell ref="D89:F89"/>
    <mergeCell ref="B58:G58"/>
    <mergeCell ref="B47:C47"/>
    <mergeCell ref="B49:C49"/>
    <mergeCell ref="B59:G59"/>
    <mergeCell ref="B55:G55"/>
    <mergeCell ref="B43:C43"/>
    <mergeCell ref="B38:C38"/>
    <mergeCell ref="B34:C34"/>
    <mergeCell ref="B35:C35"/>
    <mergeCell ref="B36:C36"/>
    <mergeCell ref="B37:C37"/>
    <mergeCell ref="C22:D22"/>
    <mergeCell ref="C23:D23"/>
    <mergeCell ref="C24:D24"/>
    <mergeCell ref="C21:D21"/>
    <mergeCell ref="B42:C42"/>
    <mergeCell ref="C25:D25"/>
    <mergeCell ref="C26:D26"/>
    <mergeCell ref="C27:D27"/>
    <mergeCell ref="C28:D28"/>
    <mergeCell ref="C29:D29"/>
    <mergeCell ref="B39:C39"/>
    <mergeCell ref="D5:F5"/>
    <mergeCell ref="D92:F92"/>
    <mergeCell ref="D90:F90"/>
    <mergeCell ref="D87:F87"/>
    <mergeCell ref="C9:D9"/>
    <mergeCell ref="C10:D10"/>
    <mergeCell ref="C11:D11"/>
    <mergeCell ref="C12:D12"/>
    <mergeCell ref="C13:D13"/>
    <mergeCell ref="C14:D14"/>
    <mergeCell ref="C15:D15"/>
    <mergeCell ref="C16:D16"/>
    <mergeCell ref="C17:D17"/>
    <mergeCell ref="C19:D19"/>
    <mergeCell ref="C20:D20"/>
    <mergeCell ref="B40:C40"/>
    <mergeCell ref="C18:D18"/>
    <mergeCell ref="B44:C44"/>
    <mergeCell ref="B111:G111"/>
    <mergeCell ref="B95:C95"/>
    <mergeCell ref="E122:F122"/>
    <mergeCell ref="B92:C92"/>
    <mergeCell ref="B93:C93"/>
    <mergeCell ref="B94:C94"/>
    <mergeCell ref="D95:F95"/>
    <mergeCell ref="B65:G65"/>
    <mergeCell ref="B48:C48"/>
    <mergeCell ref="B50:C50"/>
    <mergeCell ref="D88:F88"/>
    <mergeCell ref="B41:C41"/>
    <mergeCell ref="B57:G57"/>
    <mergeCell ref="B56:G56"/>
    <mergeCell ref="B100:C100"/>
    <mergeCell ref="B63:G63"/>
    <mergeCell ref="B87:C87"/>
    <mergeCell ref="C121:E121"/>
    <mergeCell ref="B103:C103"/>
    <mergeCell ref="B104:C104"/>
    <mergeCell ref="B90:C90"/>
    <mergeCell ref="B102:C102"/>
    <mergeCell ref="B105:C105"/>
    <mergeCell ref="B110:G110"/>
    <mergeCell ref="B113:G113"/>
    <mergeCell ref="C117:F117"/>
    <mergeCell ref="B101:C101"/>
    <mergeCell ref="B112:G112"/>
    <mergeCell ref="D93:F93"/>
    <mergeCell ref="D94:F94"/>
    <mergeCell ref="D1:E1"/>
    <mergeCell ref="E126:F126"/>
    <mergeCell ref="B89:C89"/>
    <mergeCell ref="C123:C127"/>
    <mergeCell ref="B108:G108"/>
    <mergeCell ref="B109:G109"/>
    <mergeCell ref="B62:G62"/>
    <mergeCell ref="B91:C91"/>
    <mergeCell ref="B99:C99"/>
    <mergeCell ref="B86:C86"/>
    <mergeCell ref="B60:G60"/>
    <mergeCell ref="B61:G61"/>
    <mergeCell ref="B64:G64"/>
    <mergeCell ref="E125:F125"/>
    <mergeCell ref="E123:F123"/>
    <mergeCell ref="E124:F124"/>
  </mergeCells>
  <phoneticPr fontId="0" type="noConversion"/>
  <conditionalFormatting sqref="G10:G29">
    <cfRule type="cellIs" dxfId="0" priority="2" stopIfTrue="1" operator="greaterThan">
      <formula>1</formula>
    </cfRule>
  </conditionalFormatting>
  <dataValidations count="1">
    <dataValidation type="list" allowBlank="1" showInputMessage="1" showErrorMessage="1" prompt="Choose location" sqref="E10:E29" xr:uid="{00000000-0002-0000-0100-000000000000}">
      <formula1>$A$7:$A$8</formula1>
    </dataValidation>
  </dataValidations>
  <printOptions horizontalCentered="1"/>
  <pageMargins left="3.937007874015748E-2" right="3.937007874015748E-2" top="0.74803149606299213" bottom="0.74803149606299213" header="0.31496062992125984" footer="0.31496062992125984"/>
  <pageSetup scale="73" fitToHeight="0" orientation="portrait" r:id="rId3"/>
  <headerFooter alignWithMargins="0"/>
  <rowBreaks count="1" manualBreakCount="1">
    <brk id="66" max="16383" man="1"/>
  </rowBreaks>
  <cellWatches>
    <cellWatch r="B8"/>
  </cellWatche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2"/>
  <sheetViews>
    <sheetView zoomScale="75" workbookViewId="0">
      <pane ySplit="4" topLeftCell="A5" activePane="bottomLeft" state="frozen"/>
      <selection pane="bottomLeft" activeCell="E19" sqref="E19"/>
    </sheetView>
  </sheetViews>
  <sheetFormatPr defaultRowHeight="12.75" x14ac:dyDescent="0.2"/>
  <cols>
    <col min="1" max="1" width="7.7109375" style="145" customWidth="1"/>
    <col min="2" max="2" width="33.7109375" customWidth="1"/>
    <col min="3" max="3" width="18" customWidth="1"/>
    <col min="4" max="4" width="10.85546875" customWidth="1"/>
    <col min="5" max="5" width="13" customWidth="1"/>
    <col min="6" max="6" width="11.85546875" customWidth="1"/>
    <col min="7" max="7" width="13" customWidth="1"/>
    <col min="8" max="8" width="12.42578125" customWidth="1"/>
    <col min="10" max="10" width="12.5703125" customWidth="1"/>
    <col min="11" max="11" width="14" customWidth="1"/>
    <col min="12" max="12" width="11.42578125" customWidth="1"/>
    <col min="13" max="13" width="11.85546875" customWidth="1"/>
    <col min="14" max="14" width="11" style="144" customWidth="1"/>
  </cols>
  <sheetData>
    <row r="1" spans="1:14" x14ac:dyDescent="0.2">
      <c r="B1" s="130" t="s">
        <v>66</v>
      </c>
      <c r="C1" s="130"/>
      <c r="D1" s="334">
        <f>+'Total Budget'!D5:F5</f>
        <v>0</v>
      </c>
      <c r="E1" s="335"/>
      <c r="F1" s="335"/>
      <c r="G1" s="336"/>
    </row>
    <row r="2" spans="1:14" ht="13.5" thickBot="1" x14ac:dyDescent="0.25"/>
    <row r="3" spans="1:14" ht="13.5" thickTop="1" x14ac:dyDescent="0.2">
      <c r="A3" s="146"/>
      <c r="B3" s="340"/>
      <c r="C3" s="341"/>
      <c r="D3" s="170"/>
      <c r="E3" s="337" t="s">
        <v>123</v>
      </c>
      <c r="F3" s="338"/>
      <c r="G3" s="338"/>
      <c r="H3" s="338"/>
      <c r="I3" s="338"/>
      <c r="J3" s="338"/>
      <c r="K3" s="338"/>
      <c r="L3" s="338"/>
      <c r="M3" s="338"/>
      <c r="N3" s="339"/>
    </row>
    <row r="4" spans="1:14" s="129" customFormat="1" ht="40.15" customHeight="1" thickBot="1" x14ac:dyDescent="0.25">
      <c r="A4" s="134" t="s">
        <v>102</v>
      </c>
      <c r="B4" s="342" t="s">
        <v>103</v>
      </c>
      <c r="C4" s="343"/>
      <c r="D4" s="136" t="s">
        <v>189</v>
      </c>
      <c r="E4" s="137" t="s">
        <v>105</v>
      </c>
      <c r="F4" s="135" t="s">
        <v>106</v>
      </c>
      <c r="G4" s="135" t="s">
        <v>107</v>
      </c>
      <c r="H4" s="135" t="s">
        <v>108</v>
      </c>
      <c r="I4" s="135" t="s">
        <v>109</v>
      </c>
      <c r="J4" s="135" t="s">
        <v>110</v>
      </c>
      <c r="K4" s="135" t="s">
        <v>111</v>
      </c>
      <c r="L4" s="135" t="s">
        <v>112</v>
      </c>
      <c r="M4" s="135" t="s">
        <v>113</v>
      </c>
      <c r="N4" s="136" t="s">
        <v>114</v>
      </c>
    </row>
    <row r="5" spans="1:14" ht="13.5" thickTop="1" x14ac:dyDescent="0.2">
      <c r="A5" s="189"/>
      <c r="B5" s="347"/>
      <c r="C5" s="348"/>
      <c r="D5" s="133"/>
      <c r="E5" s="138"/>
      <c r="F5" s="132"/>
      <c r="G5" s="132"/>
      <c r="H5" s="132"/>
      <c r="I5" s="132"/>
      <c r="J5" s="132"/>
      <c r="K5" s="132"/>
      <c r="L5" s="132"/>
      <c r="M5" s="203"/>
      <c r="N5" s="202"/>
    </row>
    <row r="6" spans="1:14" x14ac:dyDescent="0.2">
      <c r="A6" s="190">
        <f>+Task1!A129</f>
        <v>0</v>
      </c>
      <c r="B6" s="346">
        <f>+Task1!B129</f>
        <v>0</v>
      </c>
      <c r="C6" s="345"/>
      <c r="D6" s="148">
        <f>+Task1!D129</f>
        <v>3.2876712328767127E-2</v>
      </c>
      <c r="E6" s="173">
        <f>+Task1!E129</f>
        <v>0</v>
      </c>
      <c r="F6" s="149">
        <f>+Task1!F129</f>
        <v>0</v>
      </c>
      <c r="G6" s="149">
        <f>+Task1!G129</f>
        <v>0</v>
      </c>
      <c r="H6" s="149">
        <f>+Task1!H129</f>
        <v>0</v>
      </c>
      <c r="I6" s="149">
        <f>+Task1!I129</f>
        <v>0</v>
      </c>
      <c r="J6" s="149">
        <f>+Task1!J129</f>
        <v>0</v>
      </c>
      <c r="K6" s="149">
        <f>+Task1!K129</f>
        <v>0</v>
      </c>
      <c r="L6" s="149">
        <f>+Task1!L129</f>
        <v>0</v>
      </c>
      <c r="M6" s="195">
        <f>+Task1!M129</f>
        <v>0</v>
      </c>
      <c r="N6" s="198">
        <f>+Task1!N129</f>
        <v>0</v>
      </c>
    </row>
    <row r="7" spans="1:14" x14ac:dyDescent="0.2">
      <c r="A7" s="190">
        <f>+Task2!A129</f>
        <v>0</v>
      </c>
      <c r="B7" s="346">
        <f>+Task2!B129</f>
        <v>0</v>
      </c>
      <c r="C7" s="345"/>
      <c r="D7" s="148">
        <f>+Task2!D129</f>
        <v>3.2876712328767127E-2</v>
      </c>
      <c r="E7" s="173">
        <f>+Task2!E129</f>
        <v>0</v>
      </c>
      <c r="F7" s="149">
        <f>+Task2!F129</f>
        <v>0</v>
      </c>
      <c r="G7" s="149">
        <f>+Task2!G129</f>
        <v>0</v>
      </c>
      <c r="H7" s="149">
        <f>+Task2!H129</f>
        <v>0</v>
      </c>
      <c r="I7" s="149">
        <f>+Task2!I129</f>
        <v>0</v>
      </c>
      <c r="J7" s="149">
        <f>+Task2!J129</f>
        <v>0</v>
      </c>
      <c r="K7" s="149">
        <f>+Task2!K129</f>
        <v>0</v>
      </c>
      <c r="L7" s="149">
        <f>+Task2!L129</f>
        <v>0</v>
      </c>
      <c r="M7" s="195">
        <f>+Task2!M129</f>
        <v>0</v>
      </c>
      <c r="N7" s="198">
        <f>+Task2!N129</f>
        <v>0</v>
      </c>
    </row>
    <row r="8" spans="1:14" x14ac:dyDescent="0.2">
      <c r="A8" s="190">
        <f>+Task3!A$129</f>
        <v>0</v>
      </c>
      <c r="B8" s="344">
        <f>+Task3!B129</f>
        <v>0</v>
      </c>
      <c r="C8" s="345"/>
      <c r="D8" s="148">
        <f>+Task3!D129</f>
        <v>3.2876712328767127E-2</v>
      </c>
      <c r="E8" s="173">
        <f>+Task3!E129</f>
        <v>0</v>
      </c>
      <c r="F8" s="149">
        <f>+Task3!F129</f>
        <v>0</v>
      </c>
      <c r="G8" s="149">
        <f>+Task3!G129</f>
        <v>0</v>
      </c>
      <c r="H8" s="149">
        <f>+Task3!H129</f>
        <v>0</v>
      </c>
      <c r="I8" s="149">
        <f>+Task3!I129</f>
        <v>0</v>
      </c>
      <c r="J8" s="149">
        <f>+Task3!J129</f>
        <v>0</v>
      </c>
      <c r="K8" s="149">
        <f>+Task3!K129</f>
        <v>0</v>
      </c>
      <c r="L8" s="149">
        <f>+Task3!L129</f>
        <v>0</v>
      </c>
      <c r="M8" s="195">
        <f>+Task3!M129</f>
        <v>0</v>
      </c>
      <c r="N8" s="198">
        <f>+Task3!N129</f>
        <v>0</v>
      </c>
    </row>
    <row r="9" spans="1:14" x14ac:dyDescent="0.2">
      <c r="A9" s="190">
        <f>+Task4!A$129</f>
        <v>0</v>
      </c>
      <c r="B9" s="344">
        <f>+Task4!B$129</f>
        <v>0</v>
      </c>
      <c r="C9" s="345"/>
      <c r="D9" s="148">
        <f>+Task4!D$129</f>
        <v>3.2876712328767127E-2</v>
      </c>
      <c r="E9" s="173">
        <f>+Task4!E$129</f>
        <v>0</v>
      </c>
      <c r="F9" s="149">
        <f>+Task4!F$129</f>
        <v>0</v>
      </c>
      <c r="G9" s="149">
        <f>+Task4!G$129</f>
        <v>0</v>
      </c>
      <c r="H9" s="149">
        <f>+Task4!H$129</f>
        <v>0</v>
      </c>
      <c r="I9" s="149">
        <f>+Task4!I$129</f>
        <v>0</v>
      </c>
      <c r="J9" s="149">
        <f>+Task4!J$129</f>
        <v>0</v>
      </c>
      <c r="K9" s="149">
        <f>+Task4!K$129</f>
        <v>0</v>
      </c>
      <c r="L9" s="149">
        <f>+Task4!L$129</f>
        <v>0</v>
      </c>
      <c r="M9" s="195">
        <f>+Task4!M$129</f>
        <v>0</v>
      </c>
      <c r="N9" s="198">
        <f>+Task4!N$129</f>
        <v>0</v>
      </c>
    </row>
    <row r="10" spans="1:14" x14ac:dyDescent="0.2">
      <c r="A10" s="190">
        <f>+Task5!A$129</f>
        <v>0</v>
      </c>
      <c r="B10" s="344">
        <f>+Task5!B$129</f>
        <v>0</v>
      </c>
      <c r="C10" s="345"/>
      <c r="D10" s="149">
        <f>+Task5!D$129</f>
        <v>3.2876712328767127E-2</v>
      </c>
      <c r="E10" s="191">
        <f>+Task5!E$129</f>
        <v>0</v>
      </c>
      <c r="F10" s="149">
        <f>+Task5!F$129</f>
        <v>0</v>
      </c>
      <c r="G10" s="149">
        <f>+Task5!G$129</f>
        <v>0</v>
      </c>
      <c r="H10" s="149">
        <f>+Task5!H$129</f>
        <v>0</v>
      </c>
      <c r="I10" s="149">
        <f>+Task5!I$129</f>
        <v>0</v>
      </c>
      <c r="J10" s="149">
        <f>+Task5!J$129</f>
        <v>0</v>
      </c>
      <c r="K10" s="149">
        <f>+Task5!K$129</f>
        <v>0</v>
      </c>
      <c r="L10" s="149">
        <f>+Task5!L$129</f>
        <v>0</v>
      </c>
      <c r="M10" s="196">
        <f>+Task5!M$129</f>
        <v>0</v>
      </c>
      <c r="N10" s="198">
        <f>+Task5!N$129</f>
        <v>0</v>
      </c>
    </row>
    <row r="11" spans="1:14" x14ac:dyDescent="0.2">
      <c r="A11" s="190">
        <f>+Task6!A$129</f>
        <v>0</v>
      </c>
      <c r="B11" s="344">
        <f>+Task6!B$129</f>
        <v>0</v>
      </c>
      <c r="C11" s="345"/>
      <c r="D11" s="149">
        <f>+Task6!D$129</f>
        <v>3.2876712328767127E-2</v>
      </c>
      <c r="E11" s="191">
        <f>+Task6!E$129</f>
        <v>0</v>
      </c>
      <c r="F11" s="149">
        <f>+Task6!F$129</f>
        <v>0</v>
      </c>
      <c r="G11" s="149">
        <f>+Task6!G$129</f>
        <v>0</v>
      </c>
      <c r="H11" s="149">
        <f>+Task6!H$129</f>
        <v>0</v>
      </c>
      <c r="I11" s="149">
        <f>+Task6!I$129</f>
        <v>0</v>
      </c>
      <c r="J11" s="149">
        <f>+Task6!J$129</f>
        <v>0</v>
      </c>
      <c r="K11" s="149">
        <f>+Task6!K$129</f>
        <v>0</v>
      </c>
      <c r="L11" s="149">
        <f>+Task6!L$129</f>
        <v>0</v>
      </c>
      <c r="M11" s="196">
        <f>+Task6!M$129</f>
        <v>0</v>
      </c>
      <c r="N11" s="198">
        <f>+Task6!N$129</f>
        <v>0</v>
      </c>
    </row>
    <row r="12" spans="1:14" x14ac:dyDescent="0.2">
      <c r="A12" s="190">
        <f>+Task7!A$129</f>
        <v>0</v>
      </c>
      <c r="B12" s="344">
        <f>+Task7!B$129</f>
        <v>0</v>
      </c>
      <c r="C12" s="345"/>
      <c r="D12" s="149">
        <f>+Task7!D$129</f>
        <v>3.2876712328767127E-2</v>
      </c>
      <c r="E12" s="191">
        <f>+Task7!E$129</f>
        <v>0</v>
      </c>
      <c r="F12" s="149">
        <f>+Task7!F$129</f>
        <v>0</v>
      </c>
      <c r="G12" s="149">
        <f>+Task7!G$129</f>
        <v>0</v>
      </c>
      <c r="H12" s="149">
        <f>+Task7!H$129</f>
        <v>0</v>
      </c>
      <c r="I12" s="149">
        <f>+Task7!I$129</f>
        <v>0</v>
      </c>
      <c r="J12" s="149">
        <f>+Task7!J$129</f>
        <v>0</v>
      </c>
      <c r="K12" s="149">
        <f>+Task7!K$129</f>
        <v>0</v>
      </c>
      <c r="L12" s="149">
        <f>+Task7!L$129</f>
        <v>0</v>
      </c>
      <c r="M12" s="196">
        <f>+Task7!M$129</f>
        <v>0</v>
      </c>
      <c r="N12" s="198">
        <f>+Task7!N$129</f>
        <v>0</v>
      </c>
    </row>
    <row r="13" spans="1:14" x14ac:dyDescent="0.2">
      <c r="A13" s="190">
        <f>+Task8!A$129</f>
        <v>0</v>
      </c>
      <c r="B13" s="344">
        <f>+Task8!B$129</f>
        <v>0</v>
      </c>
      <c r="C13" s="345"/>
      <c r="D13" s="149">
        <f>+Task8!D$129</f>
        <v>3.2876712328767127E-2</v>
      </c>
      <c r="E13" s="191">
        <f>+Task8!E$129</f>
        <v>0</v>
      </c>
      <c r="F13" s="149">
        <f>+Task8!F$129</f>
        <v>0</v>
      </c>
      <c r="G13" s="149">
        <f>+Task8!G$129</f>
        <v>0</v>
      </c>
      <c r="H13" s="149">
        <f>+Task8!H$129</f>
        <v>0</v>
      </c>
      <c r="I13" s="149">
        <f>+Task8!I$129</f>
        <v>0</v>
      </c>
      <c r="J13" s="149">
        <f>+Task8!J$129</f>
        <v>0</v>
      </c>
      <c r="K13" s="149">
        <f>+Task8!K$129</f>
        <v>0</v>
      </c>
      <c r="L13" s="149">
        <f>+Task8!L$129</f>
        <v>0</v>
      </c>
      <c r="M13" s="196">
        <f>+Task8!M$129</f>
        <v>0</v>
      </c>
      <c r="N13" s="198">
        <f>+Task8!N$129</f>
        <v>0</v>
      </c>
    </row>
    <row r="14" spans="1:14" x14ac:dyDescent="0.2">
      <c r="A14" s="190">
        <f>+Task9!A$129</f>
        <v>0</v>
      </c>
      <c r="B14" s="344">
        <f>+Task9!B$129</f>
        <v>0</v>
      </c>
      <c r="C14" s="345"/>
      <c r="D14" s="149">
        <f>+Task9!D$129</f>
        <v>3.2876712328767127E-2</v>
      </c>
      <c r="E14" s="191">
        <f>+Task9!E$129</f>
        <v>0</v>
      </c>
      <c r="F14" s="149">
        <f>+Task9!F$129</f>
        <v>0</v>
      </c>
      <c r="G14" s="149">
        <f>+Task9!G$129</f>
        <v>0</v>
      </c>
      <c r="H14" s="149">
        <f>+Task9!H$129</f>
        <v>0</v>
      </c>
      <c r="I14" s="149">
        <f>+Task9!I$129</f>
        <v>0</v>
      </c>
      <c r="J14" s="149">
        <f>+Task9!J$129</f>
        <v>0</v>
      </c>
      <c r="K14" s="149">
        <f>+Task9!K$129</f>
        <v>0</v>
      </c>
      <c r="L14" s="149">
        <f>+Task9!L$129</f>
        <v>0</v>
      </c>
      <c r="M14" s="196">
        <f>+Task9!M$129</f>
        <v>0</v>
      </c>
      <c r="N14" s="198">
        <f>+Task9!N$129</f>
        <v>0</v>
      </c>
    </row>
    <row r="15" spans="1:14" x14ac:dyDescent="0.2">
      <c r="A15" s="190">
        <f>+Task10!A$129</f>
        <v>0</v>
      </c>
      <c r="B15" s="344">
        <f>+Task10!B$129</f>
        <v>0</v>
      </c>
      <c r="C15" s="345"/>
      <c r="D15" s="149">
        <f>+Task10!D$129</f>
        <v>3.2876712328767127E-2</v>
      </c>
      <c r="E15" s="191">
        <f>+Task10!E$129</f>
        <v>0</v>
      </c>
      <c r="F15" s="149">
        <f>+Task10!F$129</f>
        <v>0</v>
      </c>
      <c r="G15" s="149">
        <f>+Task10!G$129</f>
        <v>0</v>
      </c>
      <c r="H15" s="149">
        <f>+Task10!H$129</f>
        <v>0</v>
      </c>
      <c r="I15" s="149">
        <f>+Task10!I$129</f>
        <v>0</v>
      </c>
      <c r="J15" s="149">
        <f>+Task10!J$129</f>
        <v>0</v>
      </c>
      <c r="K15" s="149">
        <f>+Task10!K$129</f>
        <v>0</v>
      </c>
      <c r="L15" s="149">
        <f>+Task10!L$129</f>
        <v>0</v>
      </c>
      <c r="M15" s="196">
        <f>+Task10!M$129</f>
        <v>0</v>
      </c>
      <c r="N15" s="198">
        <f>+Task10!N$129</f>
        <v>0</v>
      </c>
    </row>
    <row r="16" spans="1:14" x14ac:dyDescent="0.2">
      <c r="A16" s="190">
        <f>+Task11!A$129</f>
        <v>0</v>
      </c>
      <c r="B16" s="344">
        <f>+Task11!B$129</f>
        <v>0</v>
      </c>
      <c r="C16" s="345"/>
      <c r="D16" s="149">
        <f>+Task11!D$129</f>
        <v>3.2876712328767127E-2</v>
      </c>
      <c r="E16" s="191">
        <f>+Task11!E$129</f>
        <v>0</v>
      </c>
      <c r="F16" s="149">
        <f>+Task11!F$129</f>
        <v>0</v>
      </c>
      <c r="G16" s="149">
        <f>+Task11!G$129</f>
        <v>0</v>
      </c>
      <c r="H16" s="149">
        <f>+Task11!H$129</f>
        <v>0</v>
      </c>
      <c r="I16" s="149">
        <f>+Task11!I$129</f>
        <v>0</v>
      </c>
      <c r="J16" s="149">
        <f>+Task11!J$129</f>
        <v>0</v>
      </c>
      <c r="K16" s="149">
        <f>+Task11!K$129</f>
        <v>0</v>
      </c>
      <c r="L16" s="149">
        <f>+Task11!L$129</f>
        <v>0</v>
      </c>
      <c r="M16" s="196">
        <f>+Task11!M$129</f>
        <v>0</v>
      </c>
      <c r="N16" s="198">
        <f>+Task11!N$129</f>
        <v>0</v>
      </c>
    </row>
    <row r="17" spans="1:14" x14ac:dyDescent="0.2">
      <c r="A17" s="190">
        <f>+Task12!A$129</f>
        <v>0</v>
      </c>
      <c r="B17" s="344">
        <f>+Task12!B$129</f>
        <v>0</v>
      </c>
      <c r="C17" s="345"/>
      <c r="D17" s="149">
        <f>+Task12!D$129</f>
        <v>3.2876712328767127E-2</v>
      </c>
      <c r="E17" s="191">
        <f>+Task12!E$129</f>
        <v>0</v>
      </c>
      <c r="F17" s="149">
        <f>+Task12!F$129</f>
        <v>0</v>
      </c>
      <c r="G17" s="149">
        <f>+Task12!G$129</f>
        <v>0</v>
      </c>
      <c r="H17" s="149">
        <f>+Task12!H$129</f>
        <v>0</v>
      </c>
      <c r="I17" s="149">
        <f>+Task12!I$129</f>
        <v>0</v>
      </c>
      <c r="J17" s="149">
        <f>+Task12!J$129</f>
        <v>0</v>
      </c>
      <c r="K17" s="149">
        <f>+Task12!K$129</f>
        <v>0</v>
      </c>
      <c r="L17" s="149">
        <f>+Task12!L$129</f>
        <v>0</v>
      </c>
      <c r="M17" s="196">
        <f>+Task12!M$129</f>
        <v>0</v>
      </c>
      <c r="N17" s="198">
        <f>+Task12!N$129</f>
        <v>0</v>
      </c>
    </row>
    <row r="18" spans="1:14" x14ac:dyDescent="0.2">
      <c r="A18" s="190">
        <f>+Task13!A$129</f>
        <v>0</v>
      </c>
      <c r="B18" s="344">
        <f>+Task13!B$129</f>
        <v>0</v>
      </c>
      <c r="C18" s="345"/>
      <c r="D18" s="149">
        <f>+Task13!D$129</f>
        <v>3.2876712328767127E-2</v>
      </c>
      <c r="E18" s="191">
        <f>+Task13!E$129</f>
        <v>0</v>
      </c>
      <c r="F18" s="149">
        <f>+Task13!F$129</f>
        <v>0</v>
      </c>
      <c r="G18" s="149">
        <f>+Task13!G$129</f>
        <v>0</v>
      </c>
      <c r="H18" s="149">
        <f>+Task13!H$129</f>
        <v>0</v>
      </c>
      <c r="I18" s="149">
        <f>+Task13!I$129</f>
        <v>0</v>
      </c>
      <c r="J18" s="149">
        <f>+Task13!J$129</f>
        <v>0</v>
      </c>
      <c r="K18" s="149">
        <f>+Task13!K$129</f>
        <v>0</v>
      </c>
      <c r="L18" s="149">
        <f>+Task13!L$129</f>
        <v>0</v>
      </c>
      <c r="M18" s="196">
        <f>+Task13!M$129</f>
        <v>0</v>
      </c>
      <c r="N18" s="198">
        <f>+Task13!N$129</f>
        <v>0</v>
      </c>
    </row>
    <row r="19" spans="1:14" x14ac:dyDescent="0.2">
      <c r="A19" s="190">
        <f>+Task14!A$129</f>
        <v>0</v>
      </c>
      <c r="B19" s="344">
        <f>+Task14!B$129</f>
        <v>0</v>
      </c>
      <c r="C19" s="345"/>
      <c r="D19" s="149">
        <f>+Task14!D$129</f>
        <v>3.2876712328767127E-2</v>
      </c>
      <c r="E19" s="191">
        <f>+Task14!E$129</f>
        <v>0</v>
      </c>
      <c r="F19" s="149">
        <f>+Task14!F$129</f>
        <v>0</v>
      </c>
      <c r="G19" s="149">
        <f>+Task14!G$129</f>
        <v>0</v>
      </c>
      <c r="H19" s="149">
        <f>+Task14!H$129</f>
        <v>0</v>
      </c>
      <c r="I19" s="149">
        <f>+Task14!I$129</f>
        <v>0</v>
      </c>
      <c r="J19" s="149">
        <f>+Task14!J$129</f>
        <v>0</v>
      </c>
      <c r="K19" s="149">
        <f>+Task14!K$129</f>
        <v>0</v>
      </c>
      <c r="L19" s="149">
        <f>+Task14!L$129</f>
        <v>0</v>
      </c>
      <c r="M19" s="196">
        <f>+Task14!M$129</f>
        <v>0</v>
      </c>
      <c r="N19" s="198">
        <f>+Task14!N$129</f>
        <v>0</v>
      </c>
    </row>
    <row r="20" spans="1:14" ht="13.5" thickBot="1" x14ac:dyDescent="0.25">
      <c r="A20" s="192">
        <f>+Task15!A$129</f>
        <v>0</v>
      </c>
      <c r="B20" s="344">
        <f>+Task15!B$129</f>
        <v>0</v>
      </c>
      <c r="C20" s="345"/>
      <c r="D20" s="149">
        <f>+Task15!D$129</f>
        <v>3.2876712328767127E-2</v>
      </c>
      <c r="E20" s="193">
        <f>+Task15!E$129</f>
        <v>0</v>
      </c>
      <c r="F20" s="194">
        <f>+Task15!F$129</f>
        <v>0</v>
      </c>
      <c r="G20" s="194">
        <f>+Task15!G$129</f>
        <v>0</v>
      </c>
      <c r="H20" s="194">
        <f>+Task15!H$129</f>
        <v>0</v>
      </c>
      <c r="I20" s="194">
        <f>+Task15!I$129</f>
        <v>0</v>
      </c>
      <c r="J20" s="194">
        <f>+Task15!J$129</f>
        <v>0</v>
      </c>
      <c r="K20" s="194">
        <f>+Task15!K$129</f>
        <v>0</v>
      </c>
      <c r="L20" s="194">
        <f>+Task15!L$129</f>
        <v>0</v>
      </c>
      <c r="M20" s="197">
        <f>+Task15!M$129</f>
        <v>0</v>
      </c>
      <c r="N20" s="199">
        <f>+Task15!N$129</f>
        <v>0</v>
      </c>
    </row>
    <row r="21" spans="1:14" ht="14.25" thickTop="1" thickBot="1" x14ac:dyDescent="0.25">
      <c r="A21" s="147"/>
      <c r="B21" s="349" t="s">
        <v>116</v>
      </c>
      <c r="C21" s="350"/>
      <c r="D21" s="150"/>
      <c r="E21" s="151">
        <f>SUM(E6:E20)</f>
        <v>0</v>
      </c>
      <c r="F21" s="151">
        <f>SUM(F6:F20)</f>
        <v>0</v>
      </c>
      <c r="G21" s="151">
        <f t="shared" ref="G21:N21" si="0">SUM(G6:G20)</f>
        <v>0</v>
      </c>
      <c r="H21" s="151">
        <f t="shared" si="0"/>
        <v>0</v>
      </c>
      <c r="I21" s="151">
        <f t="shared" si="0"/>
        <v>0</v>
      </c>
      <c r="J21" s="151">
        <f t="shared" si="0"/>
        <v>0</v>
      </c>
      <c r="K21" s="151">
        <f t="shared" si="0"/>
        <v>0</v>
      </c>
      <c r="L21" s="151">
        <f t="shared" si="0"/>
        <v>0</v>
      </c>
      <c r="M21" s="200">
        <f t="shared" si="0"/>
        <v>0</v>
      </c>
      <c r="N21" s="201">
        <f t="shared" si="0"/>
        <v>0</v>
      </c>
    </row>
    <row r="22" spans="1:14" ht="13.5" thickTop="1" x14ac:dyDescent="0.2"/>
  </sheetData>
  <sheetProtection password="CC22" sheet="1" formatColumns="0" selectLockedCells="1" selectUnlockedCells="1"/>
  <mergeCells count="21">
    <mergeCell ref="B21:C21"/>
    <mergeCell ref="B11:C11"/>
    <mergeCell ref="B16:C16"/>
    <mergeCell ref="B17:C17"/>
    <mergeCell ref="B7:C7"/>
    <mergeCell ref="B13:C13"/>
    <mergeCell ref="B10:C10"/>
    <mergeCell ref="B20:C20"/>
    <mergeCell ref="B18:C18"/>
    <mergeCell ref="B12:C12"/>
    <mergeCell ref="B19:C19"/>
    <mergeCell ref="B15:C15"/>
    <mergeCell ref="B14:C14"/>
    <mergeCell ref="D1:G1"/>
    <mergeCell ref="E3:N3"/>
    <mergeCell ref="B3:C3"/>
    <mergeCell ref="B4:C4"/>
    <mergeCell ref="B9:C9"/>
    <mergeCell ref="B6:C6"/>
    <mergeCell ref="B8:C8"/>
    <mergeCell ref="B5:C5"/>
  </mergeCells>
  <phoneticPr fontId="8" type="noConversion"/>
  <pageMargins left="0.51" right="0.4" top="1" bottom="1" header="0.5" footer="0.5"/>
  <pageSetup paperSize="9" scale="73" orientation="landscape" r:id="rId1"/>
  <headerFooter alignWithMargins="0"/>
  <ignoredErrors>
    <ignoredError sqref="A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0"/>
  <sheetViews>
    <sheetView zoomScaleNormal="100" workbookViewId="0">
      <pane ySplit="6" topLeftCell="A7" activePane="bottomLeft" state="frozen"/>
      <selection activeCell="B91" sqref="B91:C91"/>
      <selection pane="bottomLeft" activeCell="F10" sqref="F10"/>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9.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A7" s="98" t="s">
        <v>169</v>
      </c>
      <c r="B7" s="10"/>
      <c r="C7" s="11"/>
      <c r="D7" s="2"/>
      <c r="E7" s="11"/>
      <c r="F7" s="2"/>
      <c r="G7" s="2"/>
      <c r="H7" s="11"/>
      <c r="I7" s="12"/>
    </row>
    <row r="8" spans="1:9" ht="15.75" x14ac:dyDescent="0.25">
      <c r="A8" s="98" t="s">
        <v>170</v>
      </c>
      <c r="B8" s="13" t="s">
        <v>3</v>
      </c>
      <c r="C8" s="152"/>
      <c r="D8" s="14"/>
      <c r="I8" s="15"/>
    </row>
    <row r="9" spans="1:9" ht="39" thickBot="1" x14ac:dyDescent="0.25">
      <c r="B9" s="16" t="s">
        <v>140</v>
      </c>
      <c r="C9" s="222" t="s">
        <v>139</v>
      </c>
      <c r="D9" s="226" t="s">
        <v>168</v>
      </c>
      <c r="E9" s="17" t="s">
        <v>188</v>
      </c>
      <c r="F9" s="17" t="s">
        <v>94</v>
      </c>
      <c r="G9" s="17" t="s">
        <v>95</v>
      </c>
      <c r="H9" s="17" t="s">
        <v>56</v>
      </c>
      <c r="I9" s="15"/>
    </row>
    <row r="10" spans="1:9" ht="13.5" thickTop="1" x14ac:dyDescent="0.2">
      <c r="A10" s="70" t="s">
        <v>124</v>
      </c>
      <c r="B10" s="205">
        <f>+'Total Budget'!B10</f>
        <v>0</v>
      </c>
      <c r="C10" s="221">
        <f>+'Total Budget'!C10:D10</f>
        <v>0</v>
      </c>
      <c r="D10" s="234">
        <f>'Total Budget'!E10</f>
        <v>0</v>
      </c>
      <c r="E10" s="122">
        <f>+'Total Budget'!F10</f>
        <v>0</v>
      </c>
      <c r="F10" s="67"/>
      <c r="G10" s="19">
        <f t="shared" ref="G10:G29" si="0">+$D$4</f>
        <v>1</v>
      </c>
      <c r="H10" s="112">
        <f t="shared" ref="H10:H24" si="1">+E10/365*F10*G10</f>
        <v>0</v>
      </c>
      <c r="I10" s="15"/>
    </row>
    <row r="11" spans="1:9" x14ac:dyDescent="0.2">
      <c r="A11" s="71" t="s">
        <v>125</v>
      </c>
      <c r="B11" s="94">
        <f>+'Total Budget'!B11</f>
        <v>0</v>
      </c>
      <c r="C11" s="221">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1">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1">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1">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1">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1">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1">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1">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1">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1">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1">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1">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1">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1">
        <f>+'Total Budget'!C24:D24</f>
        <v>0</v>
      </c>
      <c r="D24" s="221">
        <f>'Total Budget'!E24</f>
        <v>0</v>
      </c>
      <c r="E24" s="123">
        <f>+'Total Budget'!F24</f>
        <v>0</v>
      </c>
      <c r="F24" s="67"/>
      <c r="G24" s="20">
        <f t="shared" si="0"/>
        <v>1</v>
      </c>
      <c r="H24" s="120">
        <f t="shared" si="1"/>
        <v>0</v>
      </c>
      <c r="I24" s="15"/>
    </row>
    <row r="25" spans="1:9" x14ac:dyDescent="0.2">
      <c r="A25" s="71" t="s">
        <v>162</v>
      </c>
      <c r="B25" s="94">
        <f>+'Total Budget'!B25</f>
        <v>0</v>
      </c>
      <c r="C25" s="221">
        <f>+'Total Budget'!C25:D25</f>
        <v>0</v>
      </c>
      <c r="D25" s="221">
        <f>'Total Budget'!E25</f>
        <v>0</v>
      </c>
      <c r="E25" s="123">
        <f>+'Total Budget'!F25</f>
        <v>0</v>
      </c>
      <c r="F25" s="97"/>
      <c r="G25" s="20">
        <f t="shared" si="0"/>
        <v>1</v>
      </c>
      <c r="H25" s="120">
        <f>+E25/365*F25*G25</f>
        <v>0</v>
      </c>
      <c r="I25" s="15"/>
    </row>
    <row r="26" spans="1:9" x14ac:dyDescent="0.2">
      <c r="A26" s="71" t="s">
        <v>163</v>
      </c>
      <c r="B26" s="94">
        <f>+'Total Budget'!B26</f>
        <v>0</v>
      </c>
      <c r="C26" s="221">
        <f>+'Total Budget'!C26:D26</f>
        <v>0</v>
      </c>
      <c r="D26" s="221">
        <f>'Total Budget'!E26</f>
        <v>0</v>
      </c>
      <c r="E26" s="123">
        <f>+'Total Budget'!F26</f>
        <v>0</v>
      </c>
      <c r="F26" s="97"/>
      <c r="G26" s="20">
        <f t="shared" si="0"/>
        <v>1</v>
      </c>
      <c r="H26" s="120">
        <f>+E26/365*F26*G26</f>
        <v>0</v>
      </c>
      <c r="I26" s="15"/>
    </row>
    <row r="27" spans="1:9" x14ac:dyDescent="0.2">
      <c r="A27" s="71" t="s">
        <v>164</v>
      </c>
      <c r="B27" s="94">
        <f>+'Total Budget'!B27</f>
        <v>0</v>
      </c>
      <c r="C27" s="221">
        <f>+'Total Budget'!C27:D27</f>
        <v>0</v>
      </c>
      <c r="D27" s="221">
        <f>'Total Budget'!E27</f>
        <v>0</v>
      </c>
      <c r="E27" s="123">
        <f>+'Total Budget'!F27</f>
        <v>0</v>
      </c>
      <c r="F27" s="97"/>
      <c r="G27" s="20">
        <f t="shared" si="0"/>
        <v>1</v>
      </c>
      <c r="H27" s="120">
        <f>+E27/365*F27*G27</f>
        <v>0</v>
      </c>
      <c r="I27" s="15"/>
    </row>
    <row r="28" spans="1:9" x14ac:dyDescent="0.2">
      <c r="A28" s="71" t="s">
        <v>165</v>
      </c>
      <c r="B28" s="94">
        <f>+'Total Budget'!B28</f>
        <v>0</v>
      </c>
      <c r="C28" s="221">
        <f>+'Total Budget'!C28:D28</f>
        <v>0</v>
      </c>
      <c r="D28" s="221">
        <f>'Total Budget'!E28</f>
        <v>0</v>
      </c>
      <c r="E28" s="123">
        <f>+'Total Budget'!F28</f>
        <v>0</v>
      </c>
      <c r="F28" s="97"/>
      <c r="G28" s="20">
        <f t="shared" si="0"/>
        <v>1</v>
      </c>
      <c r="H28" s="120">
        <f>+E28/365*F28*G28</f>
        <v>0</v>
      </c>
      <c r="I28" s="15"/>
    </row>
    <row r="29" spans="1:9" ht="13.5" thickBot="1" x14ac:dyDescent="0.25">
      <c r="A29" s="71" t="s">
        <v>166</v>
      </c>
      <c r="B29" s="94">
        <f>+'Total Budget'!B29</f>
        <v>0</v>
      </c>
      <c r="C29" s="221">
        <f>+'Total Budget'!C29:D29</f>
        <v>0</v>
      </c>
      <c r="D29" s="221">
        <f>'Total Budget'!E29</f>
        <v>0</v>
      </c>
      <c r="E29" s="123">
        <f>+'Total Budget'!F29</f>
        <v>0</v>
      </c>
      <c r="F29" s="97"/>
      <c r="G29" s="20">
        <f t="shared" si="0"/>
        <v>1</v>
      </c>
      <c r="H29" s="120">
        <f>+E29/365*F29*G29</f>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167"/>
      <c r="C46" s="155" t="s">
        <v>49</v>
      </c>
      <c r="D46" s="65"/>
      <c r="E46" s="22"/>
      <c r="F46" s="22"/>
      <c r="H46" s="114">
        <f>+SUM(H36:H45)</f>
        <v>0</v>
      </c>
      <c r="I46" s="36"/>
    </row>
    <row r="47" spans="1:9" x14ac:dyDescent="0.2">
      <c r="B47" s="27"/>
      <c r="C47" s="42"/>
      <c r="D47" s="2"/>
      <c r="I47" s="36"/>
    </row>
    <row r="48" spans="1:9" ht="54"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7">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7.5" customHeight="1"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70">
        <f>'Total Budget'!G94</f>
        <v>0</v>
      </c>
      <c r="H97" s="118"/>
      <c r="I97" s="15"/>
    </row>
    <row r="98" spans="1:9" ht="13.5" thickBot="1" x14ac:dyDescent="0.25">
      <c r="A98" s="83" t="s">
        <v>185</v>
      </c>
      <c r="B98" s="354">
        <f>+'Total Budget'!B95</f>
        <v>0</v>
      </c>
      <c r="C98" s="355"/>
      <c r="D98" s="351">
        <f>+'Total Budget'!D95</f>
        <v>0</v>
      </c>
      <c r="E98" s="352"/>
      <c r="F98" s="353"/>
      <c r="G98" s="269">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G2:I2"/>
    <mergeCell ref="B59:G59"/>
    <mergeCell ref="B60:G60"/>
    <mergeCell ref="B6:C6"/>
    <mergeCell ref="B56:G56"/>
    <mergeCell ref="B57:G57"/>
    <mergeCell ref="B58:G58"/>
    <mergeCell ref="B37:C37"/>
    <mergeCell ref="B38:C38"/>
    <mergeCell ref="B44:C44"/>
    <mergeCell ref="B45:C45"/>
    <mergeCell ref="B48:C48"/>
    <mergeCell ref="B50:C50"/>
    <mergeCell ref="B49:C49"/>
    <mergeCell ref="B35:C35"/>
    <mergeCell ref="B1:C1"/>
    <mergeCell ref="E127:N127"/>
    <mergeCell ref="B127:C127"/>
    <mergeCell ref="B104:C104"/>
    <mergeCell ref="B105:C105"/>
    <mergeCell ref="B106:C106"/>
    <mergeCell ref="B95:C95"/>
    <mergeCell ref="B102:C102"/>
    <mergeCell ref="B89:C89"/>
    <mergeCell ref="B90:C90"/>
    <mergeCell ref="D91:F91"/>
    <mergeCell ref="D92:F92"/>
    <mergeCell ref="D104:E104"/>
    <mergeCell ref="D102:E102"/>
    <mergeCell ref="D93:F93"/>
    <mergeCell ref="D90:F90"/>
    <mergeCell ref="B129:C129"/>
    <mergeCell ref="B108:C108"/>
    <mergeCell ref="B103:C103"/>
    <mergeCell ref="B117:G117"/>
    <mergeCell ref="B112:G112"/>
    <mergeCell ref="B113:G113"/>
    <mergeCell ref="B114:G114"/>
    <mergeCell ref="B115:G115"/>
    <mergeCell ref="D105:E105"/>
    <mergeCell ref="D103:E103"/>
    <mergeCell ref="D107:E107"/>
    <mergeCell ref="D108:E108"/>
    <mergeCell ref="B116:G116"/>
    <mergeCell ref="B128:C128"/>
    <mergeCell ref="B36:C36"/>
    <mergeCell ref="B91:C91"/>
    <mergeCell ref="B93:C93"/>
    <mergeCell ref="B94:C94"/>
    <mergeCell ref="B92:C92"/>
    <mergeCell ref="B39:C39"/>
    <mergeCell ref="B40:C40"/>
    <mergeCell ref="B41:C41"/>
    <mergeCell ref="B42:C42"/>
    <mergeCell ref="B43:C43"/>
    <mergeCell ref="B51:C51"/>
    <mergeCell ref="B66:G66"/>
    <mergeCell ref="B65:G65"/>
    <mergeCell ref="B63:G63"/>
    <mergeCell ref="B64:G64"/>
    <mergeCell ref="D94:F94"/>
    <mergeCell ref="D95:F95"/>
    <mergeCell ref="B107:C107"/>
    <mergeCell ref="D106:E106"/>
    <mergeCell ref="B61:G61"/>
    <mergeCell ref="B62:G62"/>
    <mergeCell ref="B96:C9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30"/>
  <sheetViews>
    <sheetView zoomScaleNormal="100" workbookViewId="0">
      <pane ySplit="6" topLeftCell="A7" activePane="bottomLeft" state="frozen"/>
      <selection activeCell="G4" sqref="G4"/>
      <selection pane="bottomLeft" activeCell="F23" sqref="F23"/>
    </sheetView>
  </sheetViews>
  <sheetFormatPr defaultRowHeight="12.75" x14ac:dyDescent="0.2"/>
  <cols>
    <col min="1" max="1" width="10.7109375" style="1" customWidth="1"/>
    <col min="2" max="2" width="20.42578125" style="1" customWidth="1"/>
    <col min="3" max="3" width="19.710937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2" t="s">
        <v>139</v>
      </c>
      <c r="D9" s="226" t="s">
        <v>168</v>
      </c>
      <c r="E9" s="17" t="s">
        <v>188</v>
      </c>
      <c r="F9" s="17" t="s">
        <v>94</v>
      </c>
      <c r="G9" s="17" t="s">
        <v>95</v>
      </c>
      <c r="H9" s="17" t="s">
        <v>56</v>
      </c>
      <c r="I9" s="15"/>
    </row>
    <row r="10" spans="1:9" ht="13.5" thickTop="1" x14ac:dyDescent="0.2">
      <c r="A10" s="70" t="s">
        <v>124</v>
      </c>
      <c r="B10" s="94">
        <f>+'Total Budget'!B10</f>
        <v>0</v>
      </c>
      <c r="C10" s="225">
        <f>+'Total Budget'!C10:D10</f>
        <v>0</v>
      </c>
      <c r="D10" s="221">
        <f>'Total Budget'!E10</f>
        <v>0</v>
      </c>
      <c r="E10" s="122">
        <f>+'Total Budget'!F10</f>
        <v>0</v>
      </c>
      <c r="F10" s="67"/>
      <c r="G10" s="19">
        <f t="shared" ref="G10:G29" si="0">+$D$4</f>
        <v>1</v>
      </c>
      <c r="H10" s="112">
        <f t="shared" ref="H10:H29"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c r="E22" s="123">
        <f>+'Total Budget'!F22</f>
        <v>0</v>
      </c>
      <c r="F22" s="67"/>
      <c r="G22" s="20">
        <f t="shared" si="0"/>
        <v>1</v>
      </c>
      <c r="H22" s="113">
        <f t="shared" si="1"/>
        <v>0</v>
      </c>
      <c r="I22" s="15"/>
    </row>
    <row r="23" spans="1:9" x14ac:dyDescent="0.2">
      <c r="A23" s="71" t="s">
        <v>137</v>
      </c>
      <c r="B23" s="94">
        <f>+'Total Budget'!B23</f>
        <v>0</v>
      </c>
      <c r="C23" s="224">
        <f>+'Total Budget'!C23:D23</f>
        <v>0</v>
      </c>
      <c r="D23" s="221"/>
      <c r="E23" s="123">
        <f>+'Total Budget'!F23</f>
        <v>0</v>
      </c>
      <c r="F23" s="67"/>
      <c r="G23" s="20">
        <f t="shared" si="0"/>
        <v>1</v>
      </c>
      <c r="H23" s="113">
        <f t="shared" si="1"/>
        <v>0</v>
      </c>
      <c r="I23" s="15"/>
    </row>
    <row r="24" spans="1:9" x14ac:dyDescent="0.2">
      <c r="A24" s="71" t="s">
        <v>138</v>
      </c>
      <c r="B24" s="94">
        <f>+'Total Budget'!B24</f>
        <v>0</v>
      </c>
      <c r="C24" s="224">
        <f>+'Total Budget'!C24:D24</f>
        <v>0</v>
      </c>
      <c r="D24" s="221"/>
      <c r="E24" s="123">
        <f>+'Total Budget'!F24</f>
        <v>0</v>
      </c>
      <c r="F24" s="67"/>
      <c r="G24" s="20">
        <f t="shared" si="0"/>
        <v>1</v>
      </c>
      <c r="H24" s="120">
        <f t="shared" si="1"/>
        <v>0</v>
      </c>
      <c r="I24" s="15"/>
    </row>
    <row r="25" spans="1:9" x14ac:dyDescent="0.2">
      <c r="A25" s="71" t="s">
        <v>162</v>
      </c>
      <c r="B25" s="94">
        <f>+'Total Budget'!B25</f>
        <v>0</v>
      </c>
      <c r="C25" s="224">
        <f>+'Total Budget'!C25:D25</f>
        <v>0</v>
      </c>
      <c r="D25" s="221"/>
      <c r="E25" s="123">
        <f>+'Total Budget'!F25</f>
        <v>0</v>
      </c>
      <c r="F25" s="97"/>
      <c r="G25" s="20">
        <f t="shared" si="0"/>
        <v>1</v>
      </c>
      <c r="H25" s="120">
        <f t="shared" si="1"/>
        <v>0</v>
      </c>
      <c r="I25" s="15"/>
    </row>
    <row r="26" spans="1:9" x14ac:dyDescent="0.2">
      <c r="A26" s="71" t="s">
        <v>163</v>
      </c>
      <c r="B26" s="94">
        <f>+'Total Budget'!B26</f>
        <v>0</v>
      </c>
      <c r="C26" s="224">
        <f>+'Total Budget'!C26:D26</f>
        <v>0</v>
      </c>
      <c r="D26" s="221"/>
      <c r="E26" s="123">
        <f>+'Total Budget'!F26</f>
        <v>0</v>
      </c>
      <c r="F26" s="97"/>
      <c r="G26" s="20">
        <f t="shared" si="0"/>
        <v>1</v>
      </c>
      <c r="H26" s="120">
        <f t="shared" si="1"/>
        <v>0</v>
      </c>
      <c r="I26" s="15"/>
    </row>
    <row r="27" spans="1:9" x14ac:dyDescent="0.2">
      <c r="A27" s="71" t="s">
        <v>164</v>
      </c>
      <c r="B27" s="94">
        <f>+'Total Budget'!B27</f>
        <v>0</v>
      </c>
      <c r="C27" s="224">
        <f>+'Total Budget'!C27:D27</f>
        <v>0</v>
      </c>
      <c r="D27" s="221"/>
      <c r="E27" s="123">
        <f>+'Total Budget'!F27</f>
        <v>0</v>
      </c>
      <c r="F27" s="97"/>
      <c r="G27" s="20">
        <f t="shared" si="0"/>
        <v>1</v>
      </c>
      <c r="H27" s="120">
        <f t="shared" si="1"/>
        <v>0</v>
      </c>
      <c r="I27" s="15"/>
    </row>
    <row r="28" spans="1:9" x14ac:dyDescent="0.2">
      <c r="A28" s="71" t="s">
        <v>165</v>
      </c>
      <c r="B28" s="94">
        <f>+'Total Budget'!B28</f>
        <v>0</v>
      </c>
      <c r="C28" s="224">
        <f>+'Total Budget'!C28:D28</f>
        <v>0</v>
      </c>
      <c r="D28" s="221"/>
      <c r="E28" s="123">
        <f>+'Total Budget'!F28</f>
        <v>0</v>
      </c>
      <c r="F28" s="97"/>
      <c r="G28" s="20">
        <f t="shared" si="0"/>
        <v>1</v>
      </c>
      <c r="H28" s="120">
        <f t="shared" si="1"/>
        <v>0</v>
      </c>
      <c r="I28" s="15"/>
    </row>
    <row r="29" spans="1:9" ht="13.5" thickBot="1" x14ac:dyDescent="0.25">
      <c r="A29" s="71" t="s">
        <v>166</v>
      </c>
      <c r="B29" s="94">
        <f>+'Total Budget'!B29</f>
        <v>0</v>
      </c>
      <c r="C29" s="224">
        <f>+'Total Budget'!C29:D29</f>
        <v>0</v>
      </c>
      <c r="D29" s="221"/>
      <c r="E29" s="123">
        <f>+'Total Budget'!F29</f>
        <v>0</v>
      </c>
      <c r="F29" s="97"/>
      <c r="G29" s="20">
        <f t="shared" si="0"/>
        <v>1</v>
      </c>
      <c r="H29" s="120">
        <f t="shared" si="1"/>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92"/>
      <c r="C46" s="42" t="s">
        <v>49</v>
      </c>
      <c r="D46" s="216"/>
      <c r="H46" s="114">
        <f>+SUM(H36:H45)</f>
        <v>0</v>
      </c>
      <c r="I46" s="36"/>
    </row>
    <row r="47" spans="1:9" x14ac:dyDescent="0.2">
      <c r="B47" s="27"/>
      <c r="C47" s="42"/>
      <c r="D47" s="2"/>
      <c r="I47" s="36"/>
    </row>
    <row r="48" spans="1:9" ht="57.7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30"/>
  <sheetViews>
    <sheetView zoomScaleNormal="100" workbookViewId="0">
      <pane ySplit="6" topLeftCell="A75" activePane="bottomLeft" state="frozen"/>
      <selection activeCell="G4" sqref="G4"/>
      <selection pane="bottomLeft" activeCell="H98" sqref="H98"/>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2" t="s">
        <v>139</v>
      </c>
      <c r="D9" s="226" t="s">
        <v>168</v>
      </c>
      <c r="E9" s="17" t="s">
        <v>188</v>
      </c>
      <c r="F9" s="17" t="s">
        <v>94</v>
      </c>
      <c r="G9" s="17" t="s">
        <v>95</v>
      </c>
      <c r="H9" s="17" t="s">
        <v>56</v>
      </c>
      <c r="I9" s="15"/>
    </row>
    <row r="10" spans="1:9" ht="13.5" thickTop="1" x14ac:dyDescent="0.2">
      <c r="A10" s="70" t="s">
        <v>124</v>
      </c>
      <c r="B10" s="94">
        <f>+'Total Budget'!B10</f>
        <v>0</v>
      </c>
      <c r="C10" s="227">
        <f>+'Total Budget'!C10:D10</f>
        <v>0</v>
      </c>
      <c r="D10" s="221">
        <f>'Total Budget'!E10</f>
        <v>0</v>
      </c>
      <c r="E10" s="122">
        <f>+'Total Budget'!F10</f>
        <v>0</v>
      </c>
      <c r="F10" s="67"/>
      <c r="G10" s="19">
        <f t="shared" ref="G10:G29" si="0">+$D$4</f>
        <v>1</v>
      </c>
      <c r="H10" s="112">
        <f t="shared" ref="H10:H24"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4">
        <f>+'Total Budget'!C24:D24</f>
        <v>0</v>
      </c>
      <c r="D24" s="221">
        <f>'Total Budget'!E24</f>
        <v>0</v>
      </c>
      <c r="E24" s="123">
        <f>+'Total Budget'!F24</f>
        <v>0</v>
      </c>
      <c r="F24" s="67"/>
      <c r="G24" s="20">
        <f t="shared" si="0"/>
        <v>1</v>
      </c>
      <c r="H24" s="120">
        <f t="shared" si="1"/>
        <v>0</v>
      </c>
      <c r="I24" s="15"/>
    </row>
    <row r="25" spans="1:9" x14ac:dyDescent="0.2">
      <c r="A25" s="71" t="s">
        <v>162</v>
      </c>
      <c r="B25" s="94">
        <f>+'Total Budget'!B25</f>
        <v>0</v>
      </c>
      <c r="C25" s="224">
        <f>+'Total Budget'!C25:D25</f>
        <v>0</v>
      </c>
      <c r="D25" s="221">
        <f>'Total Budget'!E25</f>
        <v>0</v>
      </c>
      <c r="E25" s="123">
        <f>+'Total Budget'!F25</f>
        <v>0</v>
      </c>
      <c r="F25" s="97"/>
      <c r="G25" s="20">
        <f t="shared" si="0"/>
        <v>1</v>
      </c>
      <c r="H25" s="120">
        <f>+E25/365*F25*G25</f>
        <v>0</v>
      </c>
      <c r="I25" s="15"/>
    </row>
    <row r="26" spans="1:9" x14ac:dyDescent="0.2">
      <c r="A26" s="71" t="s">
        <v>163</v>
      </c>
      <c r="B26" s="94">
        <f>+'Total Budget'!B26</f>
        <v>0</v>
      </c>
      <c r="C26" s="224">
        <f>+'Total Budget'!C26:D26</f>
        <v>0</v>
      </c>
      <c r="D26" s="221">
        <f>'Total Budget'!E26</f>
        <v>0</v>
      </c>
      <c r="E26" s="123">
        <f>+'Total Budget'!F26</f>
        <v>0</v>
      </c>
      <c r="F26" s="97"/>
      <c r="G26" s="20">
        <f t="shared" si="0"/>
        <v>1</v>
      </c>
      <c r="H26" s="120">
        <f>+E26/365*F26*G26</f>
        <v>0</v>
      </c>
      <c r="I26" s="15"/>
    </row>
    <row r="27" spans="1:9" x14ac:dyDescent="0.2">
      <c r="A27" s="71" t="s">
        <v>164</v>
      </c>
      <c r="B27" s="94">
        <f>+'Total Budget'!B27</f>
        <v>0</v>
      </c>
      <c r="C27" s="224">
        <f>+'Total Budget'!C27:D27</f>
        <v>0</v>
      </c>
      <c r="D27" s="221">
        <f>'Total Budget'!E27</f>
        <v>0</v>
      </c>
      <c r="E27" s="123">
        <f>+'Total Budget'!F27</f>
        <v>0</v>
      </c>
      <c r="F27" s="97"/>
      <c r="G27" s="20">
        <f t="shared" si="0"/>
        <v>1</v>
      </c>
      <c r="H27" s="120">
        <f>+E27/365*F27*G27</f>
        <v>0</v>
      </c>
      <c r="I27" s="15"/>
    </row>
    <row r="28" spans="1:9" x14ac:dyDescent="0.2">
      <c r="A28" s="71" t="s">
        <v>165</v>
      </c>
      <c r="B28" s="94">
        <f>+'Total Budget'!B28</f>
        <v>0</v>
      </c>
      <c r="C28" s="224">
        <f>+'Total Budget'!C28:D28</f>
        <v>0</v>
      </c>
      <c r="D28" s="221">
        <f>'Total Budget'!E28</f>
        <v>0</v>
      </c>
      <c r="E28" s="123">
        <f>+'Total Budget'!F28</f>
        <v>0</v>
      </c>
      <c r="F28" s="97"/>
      <c r="G28" s="20">
        <f t="shared" si="0"/>
        <v>1</v>
      </c>
      <c r="H28" s="113">
        <f>+E28/365*F28*G28</f>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13">
        <f>+E29/365*F29*G29</f>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92"/>
      <c r="C46" s="42" t="s">
        <v>49</v>
      </c>
      <c r="D46" s="216"/>
      <c r="H46" s="114">
        <f>+SUM(H36:H45)</f>
        <v>0</v>
      </c>
      <c r="I46" s="36"/>
    </row>
    <row r="47" spans="1:9" x14ac:dyDescent="0.2">
      <c r="B47" s="27"/>
      <c r="C47" s="42"/>
      <c r="D47" s="2"/>
      <c r="I47" s="36"/>
    </row>
    <row r="48" spans="1:9" ht="54.7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B66:G66"/>
    <mergeCell ref="B64:G64"/>
    <mergeCell ref="B63:G63"/>
    <mergeCell ref="B65:G65"/>
    <mergeCell ref="B58:G58"/>
    <mergeCell ref="B61:G61"/>
    <mergeCell ref="B62:G62"/>
    <mergeCell ref="B56:G56"/>
    <mergeCell ref="B57:G57"/>
    <mergeCell ref="B44:C44"/>
    <mergeCell ref="B45:C45"/>
    <mergeCell ref="B48:C48"/>
    <mergeCell ref="B50:C50"/>
    <mergeCell ref="B49:C49"/>
    <mergeCell ref="B51:C51"/>
    <mergeCell ref="D102:E102"/>
    <mergeCell ref="D106:E106"/>
    <mergeCell ref="E2:F2"/>
    <mergeCell ref="G2:I2"/>
    <mergeCell ref="B59:G59"/>
    <mergeCell ref="B60:G60"/>
    <mergeCell ref="B6:C6"/>
    <mergeCell ref="B40:C40"/>
    <mergeCell ref="B41:C41"/>
    <mergeCell ref="B42:C42"/>
    <mergeCell ref="B43:C43"/>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30"/>
  <sheetViews>
    <sheetView zoomScaleNormal="100" workbookViewId="0">
      <pane ySplit="6" topLeftCell="A73" activePane="bottomLeft" state="frozen"/>
      <selection activeCell="G4" sqref="G4"/>
      <selection pane="bottomLeft" activeCell="F10" sqref="F10"/>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6" t="s">
        <v>139</v>
      </c>
      <c r="D9" s="223" t="s">
        <v>168</v>
      </c>
      <c r="E9" s="17" t="s">
        <v>188</v>
      </c>
      <c r="F9" s="17" t="s">
        <v>94</v>
      </c>
      <c r="G9" s="17" t="s">
        <v>95</v>
      </c>
      <c r="H9" s="17" t="s">
        <v>56</v>
      </c>
      <c r="I9" s="15"/>
    </row>
    <row r="10" spans="1:9" ht="13.5" thickTop="1" x14ac:dyDescent="0.2">
      <c r="A10" s="70" t="s">
        <v>124</v>
      </c>
      <c r="B10" s="94">
        <f>+'Total Budget'!B10</f>
        <v>0</v>
      </c>
      <c r="C10" s="228">
        <f>+'Total Budget'!C10:D10</f>
        <v>0</v>
      </c>
      <c r="D10" s="221">
        <f>'Total Budget'!E10</f>
        <v>0</v>
      </c>
      <c r="E10" s="122">
        <f>+'Total Budget'!F10</f>
        <v>0</v>
      </c>
      <c r="F10" s="67"/>
      <c r="G10" s="19">
        <f t="shared" ref="G10:G29" si="0">+$D$4</f>
        <v>1</v>
      </c>
      <c r="H10" s="112">
        <f t="shared" ref="H10:H24"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215">
        <f>+'Total Budget'!B24</f>
        <v>0</v>
      </c>
      <c r="C24" s="224">
        <f>+'Total Budget'!C24:D24</f>
        <v>0</v>
      </c>
      <c r="D24" s="221">
        <f>'Total Budget'!E24</f>
        <v>0</v>
      </c>
      <c r="E24" s="217">
        <f>+'Total Budget'!F24</f>
        <v>0</v>
      </c>
      <c r="F24" s="218"/>
      <c r="G24" s="219">
        <f t="shared" si="0"/>
        <v>1</v>
      </c>
      <c r="H24" s="120">
        <f t="shared" si="1"/>
        <v>0</v>
      </c>
      <c r="I24" s="15"/>
    </row>
    <row r="25" spans="1:9" x14ac:dyDescent="0.2">
      <c r="A25" s="71" t="s">
        <v>162</v>
      </c>
      <c r="B25" s="215">
        <f>+'Total Budget'!B25</f>
        <v>0</v>
      </c>
      <c r="C25" s="224">
        <f>+'Total Budget'!C25:D25</f>
        <v>0</v>
      </c>
      <c r="D25" s="221">
        <f>'Total Budget'!E25</f>
        <v>0</v>
      </c>
      <c r="E25" s="217">
        <f>+'Total Budget'!F25</f>
        <v>0</v>
      </c>
      <c r="F25" s="97"/>
      <c r="G25" s="219">
        <f t="shared" si="0"/>
        <v>1</v>
      </c>
      <c r="H25" s="120">
        <f>+E25/365*F25*G25</f>
        <v>0</v>
      </c>
      <c r="I25" s="15"/>
    </row>
    <row r="26" spans="1:9" x14ac:dyDescent="0.2">
      <c r="A26" s="71" t="s">
        <v>163</v>
      </c>
      <c r="B26" s="215">
        <f>+'Total Budget'!B26</f>
        <v>0</v>
      </c>
      <c r="C26" s="224">
        <f>+'Total Budget'!C26:D26</f>
        <v>0</v>
      </c>
      <c r="D26" s="221">
        <f>'Total Budget'!E26</f>
        <v>0</v>
      </c>
      <c r="E26" s="217">
        <f>+'Total Budget'!F26</f>
        <v>0</v>
      </c>
      <c r="F26" s="97"/>
      <c r="G26" s="219">
        <f t="shared" si="0"/>
        <v>1</v>
      </c>
      <c r="H26" s="120">
        <f>+E26/365*F26*G26</f>
        <v>0</v>
      </c>
      <c r="I26" s="15"/>
    </row>
    <row r="27" spans="1:9" x14ac:dyDescent="0.2">
      <c r="A27" s="71" t="s">
        <v>164</v>
      </c>
      <c r="B27" s="215">
        <f>+'Total Budget'!B27</f>
        <v>0</v>
      </c>
      <c r="C27" s="224">
        <f>+'Total Budget'!C27:D27</f>
        <v>0</v>
      </c>
      <c r="D27" s="221">
        <f>'Total Budget'!E27</f>
        <v>0</v>
      </c>
      <c r="E27" s="217">
        <f>+'Total Budget'!F27</f>
        <v>0</v>
      </c>
      <c r="F27" s="97"/>
      <c r="G27" s="219">
        <f t="shared" si="0"/>
        <v>1</v>
      </c>
      <c r="H27" s="120">
        <f>+E27/365*F27*G27</f>
        <v>0</v>
      </c>
      <c r="I27" s="15"/>
    </row>
    <row r="28" spans="1:9" x14ac:dyDescent="0.2">
      <c r="A28" s="71" t="s">
        <v>165</v>
      </c>
      <c r="B28" s="215">
        <f>+'Total Budget'!B28</f>
        <v>0</v>
      </c>
      <c r="C28" s="224">
        <f>+'Total Budget'!C28:D28</f>
        <v>0</v>
      </c>
      <c r="D28" s="221">
        <f>'Total Budget'!E28</f>
        <v>0</v>
      </c>
      <c r="E28" s="217">
        <f>+'Total Budget'!F28</f>
        <v>0</v>
      </c>
      <c r="F28" s="97"/>
      <c r="G28" s="219">
        <f t="shared" si="0"/>
        <v>1</v>
      </c>
      <c r="H28" s="120">
        <f>+E28/365*F28*G28</f>
        <v>0</v>
      </c>
      <c r="I28" s="15"/>
    </row>
    <row r="29" spans="1:9" x14ac:dyDescent="0.2">
      <c r="A29" s="71" t="s">
        <v>166</v>
      </c>
      <c r="B29" s="215">
        <f>+'Total Budget'!B29</f>
        <v>0</v>
      </c>
      <c r="C29" s="224">
        <f>+'Total Budget'!C29:D29</f>
        <v>0</v>
      </c>
      <c r="D29" s="221">
        <f>'Total Budget'!E29</f>
        <v>0</v>
      </c>
      <c r="E29" s="217">
        <f>+'Total Budget'!F29</f>
        <v>0</v>
      </c>
      <c r="F29" s="97"/>
      <c r="G29" s="219">
        <f t="shared" si="0"/>
        <v>1</v>
      </c>
      <c r="H29" s="120">
        <f>+E29/365*F29*G29</f>
        <v>0</v>
      </c>
      <c r="I29" s="15"/>
    </row>
    <row r="30" spans="1:9" x14ac:dyDescent="0.2">
      <c r="B30" s="27"/>
      <c r="C30" s="42" t="s">
        <v>5</v>
      </c>
      <c r="E30" s="214" t="s">
        <v>46</v>
      </c>
      <c r="G30" s="23"/>
      <c r="H30" s="220">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92"/>
      <c r="C46" s="42" t="s">
        <v>49</v>
      </c>
      <c r="D46" s="216"/>
      <c r="H46" s="114">
        <f>+SUM(H36:H45)</f>
        <v>0</v>
      </c>
      <c r="I46" s="36"/>
    </row>
    <row r="47" spans="1:9" x14ac:dyDescent="0.2">
      <c r="B47" s="27"/>
      <c r="C47" s="42"/>
      <c r="D47" s="2"/>
      <c r="I47" s="36"/>
    </row>
    <row r="48" spans="1:9" ht="53.2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30"/>
  <sheetViews>
    <sheetView zoomScaleNormal="100" workbookViewId="0">
      <pane ySplit="6" topLeftCell="A10" activePane="bottomLeft" state="frozen"/>
      <selection activeCell="G4" sqref="G4"/>
      <selection pane="bottomLeft" activeCell="F10" sqref="F10"/>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6" t="s">
        <v>139</v>
      </c>
      <c r="D9" s="223" t="s">
        <v>168</v>
      </c>
      <c r="E9" s="17" t="s">
        <v>188</v>
      </c>
      <c r="F9" s="17" t="s">
        <v>94</v>
      </c>
      <c r="G9" s="17" t="s">
        <v>95</v>
      </c>
      <c r="H9" s="17" t="s">
        <v>56</v>
      </c>
      <c r="I9" s="15"/>
    </row>
    <row r="10" spans="1:9" ht="13.5" thickTop="1" x14ac:dyDescent="0.2">
      <c r="A10" s="70" t="s">
        <v>124</v>
      </c>
      <c r="B10" s="94">
        <f>+'Total Budget'!B10</f>
        <v>0</v>
      </c>
      <c r="C10" s="228">
        <f>+'Total Budget'!C10:D10</f>
        <v>0</v>
      </c>
      <c r="D10" s="221">
        <f>'Total Budget'!E10</f>
        <v>0</v>
      </c>
      <c r="E10" s="122">
        <f>+'Total Budget'!F10</f>
        <v>0</v>
      </c>
      <c r="F10" s="67"/>
      <c r="G10" s="19">
        <f t="shared" ref="G10:G29" si="0">+$D$4</f>
        <v>1</v>
      </c>
      <c r="H10" s="112">
        <f t="shared" ref="H10:H29"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71" t="s">
        <v>138</v>
      </c>
      <c r="B24" s="94">
        <f>+'Total Budget'!B24</f>
        <v>0</v>
      </c>
      <c r="C24" s="224">
        <f>+'Total Budget'!C24:D24</f>
        <v>0</v>
      </c>
      <c r="D24" s="221">
        <f>'Total Budget'!E24</f>
        <v>0</v>
      </c>
      <c r="E24" s="123">
        <f>+'Total Budget'!F24</f>
        <v>0</v>
      </c>
      <c r="F24" s="67"/>
      <c r="G24" s="20">
        <f t="shared" si="0"/>
        <v>1</v>
      </c>
      <c r="H24" s="113">
        <f t="shared" si="1"/>
        <v>0</v>
      </c>
      <c r="I24" s="15"/>
    </row>
    <row r="25" spans="1:9" x14ac:dyDescent="0.2">
      <c r="A25" s="71" t="s">
        <v>162</v>
      </c>
      <c r="B25" s="94">
        <f>+'Total Budget'!B25</f>
        <v>0</v>
      </c>
      <c r="C25" s="224">
        <f>+'Total Budget'!C25:D25</f>
        <v>0</v>
      </c>
      <c r="D25" s="221">
        <f>'Total Budget'!E25</f>
        <v>0</v>
      </c>
      <c r="E25" s="123">
        <f>+'Total Budget'!F25</f>
        <v>0</v>
      </c>
      <c r="F25" s="97"/>
      <c r="G25" s="20">
        <f t="shared" si="0"/>
        <v>1</v>
      </c>
      <c r="H25" s="113">
        <f t="shared" si="1"/>
        <v>0</v>
      </c>
      <c r="I25" s="15"/>
    </row>
    <row r="26" spans="1:9" x14ac:dyDescent="0.2">
      <c r="A26" s="71" t="s">
        <v>163</v>
      </c>
      <c r="B26" s="94">
        <f>+'Total Budget'!B26</f>
        <v>0</v>
      </c>
      <c r="C26" s="224">
        <f>+'Total Budget'!C26:D26</f>
        <v>0</v>
      </c>
      <c r="D26" s="221">
        <f>'Total Budget'!E26</f>
        <v>0</v>
      </c>
      <c r="E26" s="123">
        <f>+'Total Budget'!F26</f>
        <v>0</v>
      </c>
      <c r="F26" s="97"/>
      <c r="G26" s="20">
        <f t="shared" si="0"/>
        <v>1</v>
      </c>
      <c r="H26" s="113">
        <f t="shared" si="1"/>
        <v>0</v>
      </c>
      <c r="I26" s="15"/>
    </row>
    <row r="27" spans="1:9" x14ac:dyDescent="0.2">
      <c r="A27" s="71" t="s">
        <v>164</v>
      </c>
      <c r="B27" s="94">
        <f>+'Total Budget'!B27</f>
        <v>0</v>
      </c>
      <c r="C27" s="224">
        <f>+'Total Budget'!C27:D27</f>
        <v>0</v>
      </c>
      <c r="D27" s="221">
        <f>'Total Budget'!E27</f>
        <v>0</v>
      </c>
      <c r="E27" s="123">
        <f>+'Total Budget'!F27</f>
        <v>0</v>
      </c>
      <c r="F27" s="97"/>
      <c r="G27" s="20">
        <f t="shared" si="0"/>
        <v>1</v>
      </c>
      <c r="H27" s="113">
        <f t="shared" si="1"/>
        <v>0</v>
      </c>
      <c r="I27" s="15"/>
    </row>
    <row r="28" spans="1:9" x14ac:dyDescent="0.2">
      <c r="A28" s="71" t="s">
        <v>165</v>
      </c>
      <c r="B28" s="94">
        <f>+'Total Budget'!B28</f>
        <v>0</v>
      </c>
      <c r="C28" s="224">
        <f>+'Total Budget'!C28:D28</f>
        <v>0</v>
      </c>
      <c r="D28" s="221">
        <f>'Total Budget'!E28</f>
        <v>0</v>
      </c>
      <c r="E28" s="123">
        <f>+'Total Budget'!F28</f>
        <v>0</v>
      </c>
      <c r="F28" s="97"/>
      <c r="G28" s="20">
        <f t="shared" si="0"/>
        <v>1</v>
      </c>
      <c r="H28" s="113">
        <f t="shared" si="1"/>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13">
        <f t="shared" si="1"/>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92"/>
      <c r="C46" s="42" t="s">
        <v>49</v>
      </c>
      <c r="D46" s="216"/>
      <c r="H46" s="114">
        <f>+SUM(H36:H45)</f>
        <v>0</v>
      </c>
      <c r="I46" s="36"/>
    </row>
    <row r="47" spans="1:9" x14ac:dyDescent="0.2">
      <c r="B47" s="27"/>
      <c r="C47" s="42"/>
      <c r="D47" s="2"/>
      <c r="I47" s="36"/>
    </row>
    <row r="48" spans="1:9" ht="54"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30"/>
  <sheetViews>
    <sheetView zoomScaleNormal="100" workbookViewId="0">
      <pane ySplit="6" topLeftCell="A115" activePane="bottomLeft" state="frozen"/>
      <selection activeCell="G4" sqref="G4"/>
      <selection pane="bottomLeft" activeCell="F10" sqref="F10"/>
    </sheetView>
  </sheetViews>
  <sheetFormatPr defaultRowHeight="12.75" x14ac:dyDescent="0.2"/>
  <cols>
    <col min="1" max="1" width="10.7109375" style="1" customWidth="1"/>
    <col min="2" max="2" width="20.42578125" style="1" customWidth="1"/>
    <col min="3" max="3" width="21.42578125" style="1" customWidth="1"/>
    <col min="4" max="4" width="11.42578125" style="1" customWidth="1"/>
    <col min="5" max="5" width="8.7109375" style="1" customWidth="1"/>
    <col min="6" max="6" width="10.140625" style="1" customWidth="1"/>
    <col min="7" max="7" width="13.140625" style="1" customWidth="1"/>
    <col min="8" max="8" width="12.5703125" style="1" customWidth="1"/>
    <col min="9" max="9" width="10.5703125" style="1" customWidth="1"/>
    <col min="10" max="10" width="11.5703125" style="1" customWidth="1"/>
    <col min="11" max="11" width="12.28515625" style="1" customWidth="1"/>
    <col min="12" max="12" width="10.28515625" style="1" customWidth="1"/>
    <col min="13" max="13" width="10.42578125" style="1" customWidth="1"/>
    <col min="14" max="16384" width="9.140625" style="1"/>
  </cols>
  <sheetData>
    <row r="1" spans="1:9" x14ac:dyDescent="0.2">
      <c r="A1" s="1" t="s">
        <v>97</v>
      </c>
      <c r="B1" s="383">
        <f>+'Total Budget'!D5</f>
        <v>0</v>
      </c>
      <c r="C1" s="364"/>
      <c r="F1" s="2"/>
      <c r="G1" s="2"/>
    </row>
    <row r="2" spans="1:9" x14ac:dyDescent="0.2">
      <c r="C2" s="3" t="s">
        <v>100</v>
      </c>
      <c r="D2" s="121"/>
      <c r="E2" s="390" t="s">
        <v>101</v>
      </c>
      <c r="F2" s="391"/>
      <c r="G2" s="321"/>
      <c r="H2" s="392"/>
      <c r="I2" s="393"/>
    </row>
    <row r="3" spans="1:9" x14ac:dyDescent="0.2">
      <c r="A3" s="2" t="s">
        <v>65</v>
      </c>
      <c r="C3" s="3" t="s">
        <v>91</v>
      </c>
      <c r="D3" s="271"/>
      <c r="E3" s="267" t="s">
        <v>186</v>
      </c>
      <c r="F3" s="3" t="s">
        <v>92</v>
      </c>
      <c r="G3" s="271"/>
      <c r="H3" s="93" t="str">
        <f>E3</f>
        <v>DD/MM/YY</v>
      </c>
    </row>
    <row r="4" spans="1:9" x14ac:dyDescent="0.2">
      <c r="C4" s="3" t="s">
        <v>104</v>
      </c>
      <c r="D4" s="206">
        <f>_xlfn.DAYS(G3,D3)+1</f>
        <v>1</v>
      </c>
      <c r="E4" s="1" t="s">
        <v>93</v>
      </c>
    </row>
    <row r="5" spans="1:9" ht="13.5" thickBot="1" x14ac:dyDescent="0.25">
      <c r="B5" s="98"/>
      <c r="C5" s="98"/>
    </row>
    <row r="6" spans="1:9" ht="14.25" thickTop="1" thickBot="1" x14ac:dyDescent="0.25">
      <c r="B6" s="394" t="s">
        <v>1</v>
      </c>
      <c r="C6" s="395"/>
      <c r="D6" s="4"/>
      <c r="E6" s="5" t="s">
        <v>2</v>
      </c>
      <c r="F6" s="6"/>
      <c r="G6" s="7"/>
      <c r="H6" s="8" t="s">
        <v>54</v>
      </c>
      <c r="I6" s="9" t="s">
        <v>55</v>
      </c>
    </row>
    <row r="7" spans="1:9" ht="13.5" thickTop="1" x14ac:dyDescent="0.2">
      <c r="B7" s="10"/>
      <c r="C7" s="11"/>
      <c r="D7" s="2"/>
      <c r="E7" s="11"/>
      <c r="F7" s="2"/>
      <c r="G7" s="2"/>
      <c r="H7" s="11"/>
      <c r="I7" s="12"/>
    </row>
    <row r="8" spans="1:9" ht="15.75" x14ac:dyDescent="0.25">
      <c r="B8" s="13" t="s">
        <v>3</v>
      </c>
      <c r="C8" s="152"/>
      <c r="D8" s="14"/>
      <c r="I8" s="15"/>
    </row>
    <row r="9" spans="1:9" ht="51.75" thickBot="1" x14ac:dyDescent="0.25">
      <c r="B9" s="16" t="s">
        <v>140</v>
      </c>
      <c r="C9" s="226" t="s">
        <v>139</v>
      </c>
      <c r="D9" s="223" t="s">
        <v>168</v>
      </c>
      <c r="E9" s="17" t="s">
        <v>188</v>
      </c>
      <c r="F9" s="17" t="s">
        <v>94</v>
      </c>
      <c r="G9" s="17" t="s">
        <v>95</v>
      </c>
      <c r="H9" s="17" t="s">
        <v>56</v>
      </c>
      <c r="I9" s="15"/>
    </row>
    <row r="10" spans="1:9" ht="13.5" thickTop="1" x14ac:dyDescent="0.2">
      <c r="A10" s="70" t="s">
        <v>124</v>
      </c>
      <c r="B10" s="94">
        <f>+'Total Budget'!B10</f>
        <v>0</v>
      </c>
      <c r="C10" s="228">
        <f>+'Total Budget'!C10:D10</f>
        <v>0</v>
      </c>
      <c r="D10" s="221">
        <f>'Total Budget'!E10</f>
        <v>0</v>
      </c>
      <c r="E10" s="122">
        <f>+'Total Budget'!F10</f>
        <v>0</v>
      </c>
      <c r="F10" s="67"/>
      <c r="G10" s="19">
        <f t="shared" ref="G10:G29" si="0">+$D$4</f>
        <v>1</v>
      </c>
      <c r="H10" s="112">
        <f t="shared" ref="H10:H29" si="1">+E10/365*F10*G10</f>
        <v>0</v>
      </c>
      <c r="I10" s="15"/>
    </row>
    <row r="11" spans="1:9" x14ac:dyDescent="0.2">
      <c r="A11" s="71" t="s">
        <v>125</v>
      </c>
      <c r="B11" s="94">
        <f>+'Total Budget'!B11</f>
        <v>0</v>
      </c>
      <c r="C11" s="224">
        <f>+'Total Budget'!C11:D11</f>
        <v>0</v>
      </c>
      <c r="D11" s="221">
        <f>'Total Budget'!E11</f>
        <v>0</v>
      </c>
      <c r="E11" s="123">
        <f>+'Total Budget'!F11</f>
        <v>0</v>
      </c>
      <c r="F11" s="67"/>
      <c r="G11" s="20">
        <f t="shared" si="0"/>
        <v>1</v>
      </c>
      <c r="H11" s="113">
        <f t="shared" si="1"/>
        <v>0</v>
      </c>
      <c r="I11" s="15"/>
    </row>
    <row r="12" spans="1:9" x14ac:dyDescent="0.2">
      <c r="A12" s="71" t="s">
        <v>126</v>
      </c>
      <c r="B12" s="94">
        <f>+'Total Budget'!B12</f>
        <v>0</v>
      </c>
      <c r="C12" s="224">
        <f>+'Total Budget'!C12:D12</f>
        <v>0</v>
      </c>
      <c r="D12" s="221">
        <f>'Total Budget'!E12</f>
        <v>0</v>
      </c>
      <c r="E12" s="123">
        <f>+'Total Budget'!F12</f>
        <v>0</v>
      </c>
      <c r="F12" s="67"/>
      <c r="G12" s="20">
        <f t="shared" si="0"/>
        <v>1</v>
      </c>
      <c r="H12" s="113">
        <f t="shared" si="1"/>
        <v>0</v>
      </c>
      <c r="I12" s="15"/>
    </row>
    <row r="13" spans="1:9" x14ac:dyDescent="0.2">
      <c r="A13" s="71" t="s">
        <v>127</v>
      </c>
      <c r="B13" s="94">
        <f>+'Total Budget'!B13</f>
        <v>0</v>
      </c>
      <c r="C13" s="224">
        <f>+'Total Budget'!C13:D13</f>
        <v>0</v>
      </c>
      <c r="D13" s="221">
        <f>'Total Budget'!E13</f>
        <v>0</v>
      </c>
      <c r="E13" s="123">
        <f>+'Total Budget'!F13</f>
        <v>0</v>
      </c>
      <c r="F13" s="67"/>
      <c r="G13" s="20">
        <f t="shared" si="0"/>
        <v>1</v>
      </c>
      <c r="H13" s="113">
        <f t="shared" si="1"/>
        <v>0</v>
      </c>
      <c r="I13" s="15"/>
    </row>
    <row r="14" spans="1:9" x14ac:dyDescent="0.2">
      <c r="A14" s="71" t="s">
        <v>128</v>
      </c>
      <c r="B14" s="94">
        <f>+'Total Budget'!B14</f>
        <v>0</v>
      </c>
      <c r="C14" s="224">
        <f>+'Total Budget'!C14:D14</f>
        <v>0</v>
      </c>
      <c r="D14" s="221">
        <f>'Total Budget'!E14</f>
        <v>0</v>
      </c>
      <c r="E14" s="123">
        <f>+'Total Budget'!F14</f>
        <v>0</v>
      </c>
      <c r="F14" s="67"/>
      <c r="G14" s="20">
        <f t="shared" si="0"/>
        <v>1</v>
      </c>
      <c r="H14" s="113">
        <f t="shared" si="1"/>
        <v>0</v>
      </c>
      <c r="I14" s="15"/>
    </row>
    <row r="15" spans="1:9" x14ac:dyDescent="0.2">
      <c r="A15" s="71" t="s">
        <v>129</v>
      </c>
      <c r="B15" s="94">
        <f>+'Total Budget'!B15</f>
        <v>0</v>
      </c>
      <c r="C15" s="224">
        <f>+'Total Budget'!C15:D15</f>
        <v>0</v>
      </c>
      <c r="D15" s="221">
        <f>'Total Budget'!E15</f>
        <v>0</v>
      </c>
      <c r="E15" s="123">
        <f>+'Total Budget'!F15</f>
        <v>0</v>
      </c>
      <c r="F15" s="67"/>
      <c r="G15" s="20">
        <f t="shared" si="0"/>
        <v>1</v>
      </c>
      <c r="H15" s="113">
        <f t="shared" si="1"/>
        <v>0</v>
      </c>
      <c r="I15" s="15"/>
    </row>
    <row r="16" spans="1:9" x14ac:dyDescent="0.2">
      <c r="A16" s="71" t="s">
        <v>130</v>
      </c>
      <c r="B16" s="94">
        <f>+'Total Budget'!B16</f>
        <v>0</v>
      </c>
      <c r="C16" s="224">
        <f>+'Total Budget'!C16:D16</f>
        <v>0</v>
      </c>
      <c r="D16" s="221">
        <f>'Total Budget'!E16</f>
        <v>0</v>
      </c>
      <c r="E16" s="123">
        <f>+'Total Budget'!F16</f>
        <v>0</v>
      </c>
      <c r="F16" s="67"/>
      <c r="G16" s="20">
        <f t="shared" si="0"/>
        <v>1</v>
      </c>
      <c r="H16" s="113">
        <f t="shared" si="1"/>
        <v>0</v>
      </c>
      <c r="I16" s="15"/>
    </row>
    <row r="17" spans="1:9" x14ac:dyDescent="0.2">
      <c r="A17" s="71" t="s">
        <v>131</v>
      </c>
      <c r="B17" s="94">
        <f>+'Total Budget'!B17</f>
        <v>0</v>
      </c>
      <c r="C17" s="224">
        <f>+'Total Budget'!C17:D17</f>
        <v>0</v>
      </c>
      <c r="D17" s="221">
        <f>'Total Budget'!E17</f>
        <v>0</v>
      </c>
      <c r="E17" s="123">
        <f>+'Total Budget'!F17</f>
        <v>0</v>
      </c>
      <c r="F17" s="67"/>
      <c r="G17" s="20">
        <f t="shared" si="0"/>
        <v>1</v>
      </c>
      <c r="H17" s="113">
        <f t="shared" si="1"/>
        <v>0</v>
      </c>
      <c r="I17" s="15"/>
    </row>
    <row r="18" spans="1:9" x14ac:dyDescent="0.2">
      <c r="A18" s="71" t="s">
        <v>132</v>
      </c>
      <c r="B18" s="94">
        <f>+'Total Budget'!B18</f>
        <v>0</v>
      </c>
      <c r="C18" s="224">
        <f>+'Total Budget'!C18:D18</f>
        <v>0</v>
      </c>
      <c r="D18" s="221">
        <f>'Total Budget'!E18</f>
        <v>0</v>
      </c>
      <c r="E18" s="123">
        <f>+'Total Budget'!F18</f>
        <v>0</v>
      </c>
      <c r="F18" s="67"/>
      <c r="G18" s="20">
        <f t="shared" si="0"/>
        <v>1</v>
      </c>
      <c r="H18" s="113">
        <f t="shared" si="1"/>
        <v>0</v>
      </c>
      <c r="I18" s="15"/>
    </row>
    <row r="19" spans="1:9" x14ac:dyDescent="0.2">
      <c r="A19" s="71" t="s">
        <v>133</v>
      </c>
      <c r="B19" s="94">
        <f>+'Total Budget'!B19</f>
        <v>0</v>
      </c>
      <c r="C19" s="224">
        <f>+'Total Budget'!C19:D19</f>
        <v>0</v>
      </c>
      <c r="D19" s="221">
        <f>'Total Budget'!E19</f>
        <v>0</v>
      </c>
      <c r="E19" s="123">
        <f>+'Total Budget'!F19</f>
        <v>0</v>
      </c>
      <c r="F19" s="67"/>
      <c r="G19" s="20">
        <f t="shared" si="0"/>
        <v>1</v>
      </c>
      <c r="H19" s="113">
        <f t="shared" si="1"/>
        <v>0</v>
      </c>
      <c r="I19" s="15"/>
    </row>
    <row r="20" spans="1:9" x14ac:dyDescent="0.2">
      <c r="A20" s="71" t="s">
        <v>134</v>
      </c>
      <c r="B20" s="94">
        <f>+'Total Budget'!B20</f>
        <v>0</v>
      </c>
      <c r="C20" s="224">
        <f>+'Total Budget'!C20:D20</f>
        <v>0</v>
      </c>
      <c r="D20" s="221">
        <f>'Total Budget'!E20</f>
        <v>0</v>
      </c>
      <c r="E20" s="123">
        <f>+'Total Budget'!F20</f>
        <v>0</v>
      </c>
      <c r="F20" s="67"/>
      <c r="G20" s="20">
        <f t="shared" si="0"/>
        <v>1</v>
      </c>
      <c r="H20" s="113">
        <f t="shared" si="1"/>
        <v>0</v>
      </c>
      <c r="I20" s="15"/>
    </row>
    <row r="21" spans="1:9" x14ac:dyDescent="0.2">
      <c r="A21" s="71" t="s">
        <v>135</v>
      </c>
      <c r="B21" s="94">
        <f>+'Total Budget'!B21</f>
        <v>0</v>
      </c>
      <c r="C21" s="224">
        <f>+'Total Budget'!C21:D21</f>
        <v>0</v>
      </c>
      <c r="D21" s="221">
        <f>'Total Budget'!E21</f>
        <v>0</v>
      </c>
      <c r="E21" s="123">
        <f>+'Total Budget'!F21</f>
        <v>0</v>
      </c>
      <c r="F21" s="67"/>
      <c r="G21" s="20">
        <f t="shared" si="0"/>
        <v>1</v>
      </c>
      <c r="H21" s="113">
        <f t="shared" si="1"/>
        <v>0</v>
      </c>
      <c r="I21" s="15"/>
    </row>
    <row r="22" spans="1:9" x14ac:dyDescent="0.2">
      <c r="A22" s="71" t="s">
        <v>136</v>
      </c>
      <c r="B22" s="94">
        <f>+'Total Budget'!B22</f>
        <v>0</v>
      </c>
      <c r="C22" s="224">
        <f>+'Total Budget'!C22:D22</f>
        <v>0</v>
      </c>
      <c r="D22" s="221">
        <f>'Total Budget'!E22</f>
        <v>0</v>
      </c>
      <c r="E22" s="123">
        <f>+'Total Budget'!F22</f>
        <v>0</v>
      </c>
      <c r="F22" s="67"/>
      <c r="G22" s="20">
        <f t="shared" si="0"/>
        <v>1</v>
      </c>
      <c r="H22" s="113">
        <f t="shared" si="1"/>
        <v>0</v>
      </c>
      <c r="I22" s="15"/>
    </row>
    <row r="23" spans="1:9" x14ac:dyDescent="0.2">
      <c r="A23" s="71" t="s">
        <v>137</v>
      </c>
      <c r="B23" s="94">
        <f>+'Total Budget'!B23</f>
        <v>0</v>
      </c>
      <c r="C23" s="224">
        <f>+'Total Budget'!C23:D23</f>
        <v>0</v>
      </c>
      <c r="D23" s="221">
        <f>'Total Budget'!E23</f>
        <v>0</v>
      </c>
      <c r="E23" s="123">
        <f>+'Total Budget'!F23</f>
        <v>0</v>
      </c>
      <c r="F23" s="67"/>
      <c r="G23" s="20">
        <f t="shared" si="0"/>
        <v>1</v>
      </c>
      <c r="H23" s="113">
        <f t="shared" si="1"/>
        <v>0</v>
      </c>
      <c r="I23" s="15"/>
    </row>
    <row r="24" spans="1:9" x14ac:dyDescent="0.2">
      <c r="A24" s="83" t="s">
        <v>138</v>
      </c>
      <c r="B24" s="94">
        <f>+'Total Budget'!B24</f>
        <v>0</v>
      </c>
      <c r="C24" s="224">
        <f>+'Total Budget'!C24:D24</f>
        <v>0</v>
      </c>
      <c r="D24" s="221">
        <f>'Total Budget'!E24</f>
        <v>0</v>
      </c>
      <c r="E24" s="123">
        <f>+'Total Budget'!F24</f>
        <v>0</v>
      </c>
      <c r="F24" s="67"/>
      <c r="G24" s="20">
        <f t="shared" si="0"/>
        <v>1</v>
      </c>
      <c r="H24" s="120">
        <f t="shared" si="1"/>
        <v>0</v>
      </c>
      <c r="I24" s="15"/>
    </row>
    <row r="25" spans="1:9" x14ac:dyDescent="0.2">
      <c r="A25" s="83" t="s">
        <v>162</v>
      </c>
      <c r="B25" s="94">
        <f>+'Total Budget'!B25</f>
        <v>0</v>
      </c>
      <c r="C25" s="224">
        <f>+'Total Budget'!C25:D25</f>
        <v>0</v>
      </c>
      <c r="D25" s="221">
        <f>'Total Budget'!E25</f>
        <v>0</v>
      </c>
      <c r="E25" s="123">
        <f>+'Total Budget'!F25</f>
        <v>0</v>
      </c>
      <c r="F25" s="97"/>
      <c r="G25" s="20">
        <f t="shared" si="0"/>
        <v>1</v>
      </c>
      <c r="H25" s="120">
        <f t="shared" si="1"/>
        <v>0</v>
      </c>
      <c r="I25" s="15"/>
    </row>
    <row r="26" spans="1:9" x14ac:dyDescent="0.2">
      <c r="A26" s="83" t="s">
        <v>163</v>
      </c>
      <c r="B26" s="94">
        <f>+'Total Budget'!B26</f>
        <v>0</v>
      </c>
      <c r="C26" s="224">
        <f>+'Total Budget'!C26:D26</f>
        <v>0</v>
      </c>
      <c r="D26" s="221">
        <f>'Total Budget'!E26</f>
        <v>0</v>
      </c>
      <c r="E26" s="123">
        <f>+'Total Budget'!F26</f>
        <v>0</v>
      </c>
      <c r="F26" s="97"/>
      <c r="G26" s="20">
        <f t="shared" si="0"/>
        <v>1</v>
      </c>
      <c r="H26" s="120">
        <f t="shared" si="1"/>
        <v>0</v>
      </c>
      <c r="I26" s="15"/>
    </row>
    <row r="27" spans="1:9" x14ac:dyDescent="0.2">
      <c r="A27" s="83" t="s">
        <v>164</v>
      </c>
      <c r="B27" s="94">
        <f>+'Total Budget'!B27</f>
        <v>0</v>
      </c>
      <c r="C27" s="224">
        <f>+'Total Budget'!C27:D27</f>
        <v>0</v>
      </c>
      <c r="D27" s="221">
        <f>'Total Budget'!E27</f>
        <v>0</v>
      </c>
      <c r="E27" s="123">
        <f>+'Total Budget'!F27</f>
        <v>0</v>
      </c>
      <c r="F27" s="97"/>
      <c r="G27" s="20">
        <f t="shared" si="0"/>
        <v>1</v>
      </c>
      <c r="H27" s="120">
        <f t="shared" si="1"/>
        <v>0</v>
      </c>
      <c r="I27" s="15"/>
    </row>
    <row r="28" spans="1:9" x14ac:dyDescent="0.2">
      <c r="A28" s="83" t="s">
        <v>165</v>
      </c>
      <c r="B28" s="94">
        <f>+'Total Budget'!B28</f>
        <v>0</v>
      </c>
      <c r="C28" s="224">
        <f>+'Total Budget'!C28:D28</f>
        <v>0</v>
      </c>
      <c r="D28" s="221">
        <f>'Total Budget'!E28</f>
        <v>0</v>
      </c>
      <c r="E28" s="123">
        <f>+'Total Budget'!F28</f>
        <v>0</v>
      </c>
      <c r="F28" s="97"/>
      <c r="G28" s="20">
        <f t="shared" si="0"/>
        <v>1</v>
      </c>
      <c r="H28" s="120">
        <f t="shared" si="1"/>
        <v>0</v>
      </c>
      <c r="I28" s="15"/>
    </row>
    <row r="29" spans="1:9" ht="13.5" thickBot="1" x14ac:dyDescent="0.25">
      <c r="A29" s="71" t="s">
        <v>166</v>
      </c>
      <c r="B29" s="94">
        <f>+'Total Budget'!B29</f>
        <v>0</v>
      </c>
      <c r="C29" s="224">
        <f>+'Total Budget'!C29:D29</f>
        <v>0</v>
      </c>
      <c r="D29" s="221">
        <f>'Total Budget'!E29</f>
        <v>0</v>
      </c>
      <c r="E29" s="123">
        <f>+'Total Budget'!F29</f>
        <v>0</v>
      </c>
      <c r="F29" s="97"/>
      <c r="G29" s="20">
        <f t="shared" si="0"/>
        <v>1</v>
      </c>
      <c r="H29" s="120">
        <f t="shared" si="1"/>
        <v>0</v>
      </c>
      <c r="I29" s="15"/>
    </row>
    <row r="30" spans="1:9" ht="13.5" thickTop="1" x14ac:dyDescent="0.2">
      <c r="B30" s="27"/>
      <c r="C30" s="42" t="s">
        <v>5</v>
      </c>
      <c r="E30" s="214" t="s">
        <v>46</v>
      </c>
      <c r="G30" s="23"/>
      <c r="H30" s="24">
        <f>SUM(H10:H29)</f>
        <v>0</v>
      </c>
      <c r="I30" s="51"/>
    </row>
    <row r="31" spans="1:9" ht="13.5" thickBot="1" x14ac:dyDescent="0.25">
      <c r="B31" s="27"/>
      <c r="C31" s="42" t="s">
        <v>67</v>
      </c>
      <c r="G31" s="23"/>
      <c r="H31" s="26">
        <f>0.25*H30</f>
        <v>0</v>
      </c>
      <c r="I31" s="119"/>
    </row>
    <row r="32" spans="1:9" ht="13.5" thickTop="1" x14ac:dyDescent="0.2">
      <c r="B32" s="92"/>
      <c r="C32" s="42" t="s">
        <v>68</v>
      </c>
      <c r="H32" s="28"/>
      <c r="I32" s="29">
        <f>+H31+H30</f>
        <v>0</v>
      </c>
    </row>
    <row r="33" spans="1:9" x14ac:dyDescent="0.2">
      <c r="B33" s="27"/>
      <c r="C33" s="42"/>
      <c r="H33" s="41"/>
      <c r="I33" s="166"/>
    </row>
    <row r="34" spans="1:9" ht="15.75" x14ac:dyDescent="0.25">
      <c r="B34" s="30" t="s">
        <v>6</v>
      </c>
      <c r="C34" s="153"/>
      <c r="D34" s="14"/>
      <c r="E34" s="14"/>
      <c r="F34" s="14"/>
      <c r="H34" s="14"/>
      <c r="I34" s="15"/>
    </row>
    <row r="35" spans="1:9" ht="39" thickBot="1" x14ac:dyDescent="0.25">
      <c r="B35" s="281" t="s">
        <v>47</v>
      </c>
      <c r="C35" s="330"/>
      <c r="D35" s="32" t="s">
        <v>69</v>
      </c>
      <c r="E35" s="32" t="s">
        <v>41</v>
      </c>
      <c r="F35" s="33" t="s">
        <v>96</v>
      </c>
      <c r="G35" s="32" t="s">
        <v>63</v>
      </c>
      <c r="H35" s="32" t="s">
        <v>62</v>
      </c>
      <c r="I35" s="34"/>
    </row>
    <row r="36" spans="1:9" ht="13.5" thickTop="1" x14ac:dyDescent="0.2">
      <c r="A36" s="72" t="s">
        <v>8</v>
      </c>
      <c r="B36" s="362">
        <f>'Total Budget'!B35:C35</f>
        <v>0</v>
      </c>
      <c r="C36" s="341"/>
      <c r="D36" s="122">
        <f>+'Total Budget'!D35</f>
        <v>0</v>
      </c>
      <c r="E36" s="124">
        <f>+'Total Budget'!E35</f>
        <v>0</v>
      </c>
      <c r="F36" s="95"/>
      <c r="G36" s="35">
        <v>0.33333299999999999</v>
      </c>
      <c r="H36" s="113">
        <f t="shared" ref="H36:H45" si="2">+D36*E36*F36*G36/365*$D$4</f>
        <v>0</v>
      </c>
      <c r="I36" s="18"/>
    </row>
    <row r="37" spans="1:9" x14ac:dyDescent="0.2">
      <c r="A37" s="73" t="s">
        <v>9</v>
      </c>
      <c r="B37" s="363">
        <f>'Total Budget'!B36:C36</f>
        <v>0</v>
      </c>
      <c r="C37" s="364"/>
      <c r="D37" s="123">
        <f>+'Total Budget'!D36</f>
        <v>0</v>
      </c>
      <c r="E37" s="124">
        <f>+'Total Budget'!E36</f>
        <v>0</v>
      </c>
      <c r="F37" s="95"/>
      <c r="G37" s="35">
        <v>0.33333299999999999</v>
      </c>
      <c r="H37" s="113">
        <f t="shared" si="2"/>
        <v>0</v>
      </c>
      <c r="I37" s="18"/>
    </row>
    <row r="38" spans="1:9" x14ac:dyDescent="0.2">
      <c r="A38" s="73" t="s">
        <v>10</v>
      </c>
      <c r="B38" s="363">
        <f>'Total Budget'!B37:C37</f>
        <v>0</v>
      </c>
      <c r="C38" s="364"/>
      <c r="D38" s="123">
        <f>+'Total Budget'!D37</f>
        <v>0</v>
      </c>
      <c r="E38" s="124">
        <f>+'Total Budget'!E37</f>
        <v>0</v>
      </c>
      <c r="F38" s="95"/>
      <c r="G38" s="35">
        <v>0.33333299999999999</v>
      </c>
      <c r="H38" s="113">
        <f t="shared" si="2"/>
        <v>0</v>
      </c>
      <c r="I38" s="18"/>
    </row>
    <row r="39" spans="1:9" x14ac:dyDescent="0.2">
      <c r="A39" s="73" t="s">
        <v>11</v>
      </c>
      <c r="B39" s="363">
        <f>'Total Budget'!B38:C38</f>
        <v>0</v>
      </c>
      <c r="C39" s="364"/>
      <c r="D39" s="123">
        <f>+'Total Budget'!D38</f>
        <v>0</v>
      </c>
      <c r="E39" s="124">
        <f>+'Total Budget'!E38</f>
        <v>0</v>
      </c>
      <c r="F39" s="95"/>
      <c r="G39" s="35">
        <v>0.33333299999999999</v>
      </c>
      <c r="H39" s="113">
        <f t="shared" si="2"/>
        <v>0</v>
      </c>
      <c r="I39" s="18"/>
    </row>
    <row r="40" spans="1:9" x14ac:dyDescent="0.2">
      <c r="A40" s="73" t="s">
        <v>12</v>
      </c>
      <c r="B40" s="363">
        <f>'Total Budget'!B39:C39</f>
        <v>0</v>
      </c>
      <c r="C40" s="364"/>
      <c r="D40" s="123">
        <f>+'Total Budget'!D39</f>
        <v>0</v>
      </c>
      <c r="E40" s="124">
        <f>+'Total Budget'!E39</f>
        <v>0</v>
      </c>
      <c r="F40" s="95"/>
      <c r="G40" s="35">
        <v>0.33333299999999999</v>
      </c>
      <c r="H40" s="113">
        <f t="shared" si="2"/>
        <v>0</v>
      </c>
      <c r="I40" s="18"/>
    </row>
    <row r="41" spans="1:9" x14ac:dyDescent="0.2">
      <c r="A41" s="73" t="s">
        <v>13</v>
      </c>
      <c r="B41" s="363">
        <f>'Total Budget'!B40:C40</f>
        <v>0</v>
      </c>
      <c r="C41" s="364"/>
      <c r="D41" s="123">
        <f>+'Total Budget'!D40</f>
        <v>0</v>
      </c>
      <c r="E41" s="124">
        <f>+'Total Budget'!E40</f>
        <v>0</v>
      </c>
      <c r="F41" s="95"/>
      <c r="G41" s="35">
        <v>0.33333299999999999</v>
      </c>
      <c r="H41" s="113">
        <f t="shared" si="2"/>
        <v>0</v>
      </c>
      <c r="I41" s="18"/>
    </row>
    <row r="42" spans="1:9" x14ac:dyDescent="0.2">
      <c r="A42" s="73" t="s">
        <v>70</v>
      </c>
      <c r="B42" s="363">
        <f>'Total Budget'!B41:C41</f>
        <v>0</v>
      </c>
      <c r="C42" s="364"/>
      <c r="D42" s="123">
        <f>+'Total Budget'!D41</f>
        <v>0</v>
      </c>
      <c r="E42" s="124">
        <f>+'Total Budget'!E41</f>
        <v>0</v>
      </c>
      <c r="F42" s="95"/>
      <c r="G42" s="35">
        <v>0.33333299999999999</v>
      </c>
      <c r="H42" s="113">
        <f t="shared" si="2"/>
        <v>0</v>
      </c>
      <c r="I42" s="18"/>
    </row>
    <row r="43" spans="1:9" x14ac:dyDescent="0.2">
      <c r="A43" s="73" t="s">
        <v>71</v>
      </c>
      <c r="B43" s="363">
        <f>'Total Budget'!B42:C42</f>
        <v>0</v>
      </c>
      <c r="C43" s="364"/>
      <c r="D43" s="123">
        <f>+'Total Budget'!D42</f>
        <v>0</v>
      </c>
      <c r="E43" s="124">
        <f>+'Total Budget'!E42</f>
        <v>0</v>
      </c>
      <c r="F43" s="95"/>
      <c r="G43" s="35">
        <v>0.33333299999999999</v>
      </c>
      <c r="H43" s="113">
        <f t="shared" si="2"/>
        <v>0</v>
      </c>
      <c r="I43" s="18"/>
    </row>
    <row r="44" spans="1:9" x14ac:dyDescent="0.2">
      <c r="A44" s="73" t="s">
        <v>72</v>
      </c>
      <c r="B44" s="363">
        <f>'Total Budget'!B43:C43</f>
        <v>0</v>
      </c>
      <c r="C44" s="364"/>
      <c r="D44" s="123">
        <f>+'Total Budget'!D43</f>
        <v>0</v>
      </c>
      <c r="E44" s="124">
        <f>+'Total Budget'!E43</f>
        <v>0</v>
      </c>
      <c r="F44" s="95"/>
      <c r="G44" s="35">
        <v>0.33333299999999999</v>
      </c>
      <c r="H44" s="113">
        <f t="shared" si="2"/>
        <v>0</v>
      </c>
      <c r="I44" s="18"/>
    </row>
    <row r="45" spans="1:9" ht="13.5" thickBot="1" x14ac:dyDescent="0.25">
      <c r="A45" s="73" t="s">
        <v>73</v>
      </c>
      <c r="B45" s="363">
        <f>'Total Budget'!B44:C44</f>
        <v>0</v>
      </c>
      <c r="C45" s="364"/>
      <c r="D45" s="123">
        <f>+'Total Budget'!D44</f>
        <v>0</v>
      </c>
      <c r="E45" s="124">
        <f>+'Total Budget'!E44</f>
        <v>0</v>
      </c>
      <c r="F45" s="95"/>
      <c r="G45" s="35">
        <v>0.33333299999999999</v>
      </c>
      <c r="H45" s="113">
        <f t="shared" si="2"/>
        <v>0</v>
      </c>
      <c r="I45" s="18"/>
    </row>
    <row r="46" spans="1:9" ht="13.5" thickTop="1" x14ac:dyDescent="0.2">
      <c r="B46" s="92"/>
      <c r="C46" s="42" t="s">
        <v>49</v>
      </c>
      <c r="D46" s="216"/>
      <c r="H46" s="114">
        <f>+SUM(H36:H45)</f>
        <v>0</v>
      </c>
      <c r="I46" s="36"/>
    </row>
    <row r="47" spans="1:9" x14ac:dyDescent="0.2">
      <c r="B47" s="27"/>
      <c r="C47" s="42"/>
      <c r="D47" s="2"/>
      <c r="I47" s="36"/>
    </row>
    <row r="48" spans="1:9" ht="53.25" customHeight="1" thickBot="1" x14ac:dyDescent="0.25">
      <c r="B48" s="396" t="s">
        <v>48</v>
      </c>
      <c r="C48" s="330"/>
      <c r="D48" s="32" t="s">
        <v>57</v>
      </c>
      <c r="E48" s="32" t="s">
        <v>41</v>
      </c>
      <c r="F48" s="33" t="s">
        <v>96</v>
      </c>
      <c r="G48" s="37"/>
      <c r="H48" s="32" t="s">
        <v>58</v>
      </c>
      <c r="I48" s="34"/>
    </row>
    <row r="49" spans="1:9" ht="13.5" thickTop="1" x14ac:dyDescent="0.2">
      <c r="A49" s="72" t="s">
        <v>8</v>
      </c>
      <c r="B49" s="397">
        <f>+'Total Budget'!B48</f>
        <v>0</v>
      </c>
      <c r="C49" s="398"/>
      <c r="D49" s="125">
        <f>+'Total Budget'!D48</f>
        <v>0</v>
      </c>
      <c r="E49" s="125">
        <f>+'Total Budget'!E48</f>
        <v>0</v>
      </c>
      <c r="F49" s="67"/>
      <c r="G49" s="38"/>
      <c r="H49" s="112">
        <f>+D49/30*$D$4*E49*F49</f>
        <v>0</v>
      </c>
      <c r="I49" s="25"/>
    </row>
    <row r="50" spans="1:9" x14ac:dyDescent="0.2">
      <c r="A50" s="73" t="s">
        <v>9</v>
      </c>
      <c r="B50" s="363">
        <f>+'Total Budget'!B49</f>
        <v>0</v>
      </c>
      <c r="C50" s="364"/>
      <c r="D50" s="125">
        <f>+'Total Budget'!D49</f>
        <v>0</v>
      </c>
      <c r="E50" s="125">
        <f>+'Total Budget'!E49</f>
        <v>0</v>
      </c>
      <c r="F50" s="97"/>
      <c r="G50" s="38"/>
      <c r="H50" s="112">
        <f>+D50/30*$D$4*E50*F50</f>
        <v>0</v>
      </c>
      <c r="I50" s="25"/>
    </row>
    <row r="51" spans="1:9" ht="13.5" thickBot="1" x14ac:dyDescent="0.25">
      <c r="A51" s="74" t="s">
        <v>10</v>
      </c>
      <c r="B51" s="365">
        <f>+'Total Budget'!B50</f>
        <v>0</v>
      </c>
      <c r="C51" s="366"/>
      <c r="D51" s="125">
        <f>+'Total Budget'!D50</f>
        <v>0</v>
      </c>
      <c r="E51" s="125">
        <f>+'Total Budget'!E50</f>
        <v>0</v>
      </c>
      <c r="F51" s="97"/>
      <c r="G51" s="38"/>
      <c r="H51" s="112">
        <f>+D51/30*$D$4*E51*F51</f>
        <v>0</v>
      </c>
      <c r="I51" s="25"/>
    </row>
    <row r="52" spans="1:9" ht="14.25" thickTop="1" thickBot="1" x14ac:dyDescent="0.25">
      <c r="B52" s="27"/>
      <c r="C52" s="39" t="s">
        <v>50</v>
      </c>
      <c r="D52" s="40"/>
      <c r="E52" s="22"/>
      <c r="F52" s="22"/>
      <c r="H52" s="114">
        <f>+SUM(H49:H51)</f>
        <v>0</v>
      </c>
      <c r="I52" s="25"/>
    </row>
    <row r="53" spans="1:9" ht="13.5" thickTop="1" x14ac:dyDescent="0.2">
      <c r="B53" s="27"/>
      <c r="C53" s="27" t="s">
        <v>51</v>
      </c>
      <c r="D53" s="2"/>
      <c r="E53" s="1" t="s">
        <v>120</v>
      </c>
      <c r="H53" s="41"/>
      <c r="I53" s="29">
        <f>+H52+H46</f>
        <v>0</v>
      </c>
    </row>
    <row r="54" spans="1:9" x14ac:dyDescent="0.2">
      <c r="B54" s="27"/>
      <c r="C54" s="42"/>
      <c r="D54" s="2"/>
      <c r="I54" s="36"/>
    </row>
    <row r="55" spans="1:9" ht="15.75" x14ac:dyDescent="0.25">
      <c r="B55" s="13" t="s">
        <v>30</v>
      </c>
      <c r="C55" s="152"/>
      <c r="I55" s="15"/>
    </row>
    <row r="56" spans="1:9" ht="13.5" thickBot="1" x14ac:dyDescent="0.25">
      <c r="B56" s="281" t="s">
        <v>1</v>
      </c>
      <c r="C56" s="282"/>
      <c r="D56" s="283"/>
      <c r="E56" s="283"/>
      <c r="F56" s="283"/>
      <c r="G56" s="284"/>
      <c r="H56" s="17" t="s">
        <v>61</v>
      </c>
      <c r="I56" s="15"/>
    </row>
    <row r="57" spans="1:9" ht="13.5" thickTop="1" x14ac:dyDescent="0.2">
      <c r="A57" s="72" t="s">
        <v>8</v>
      </c>
      <c r="B57" s="358">
        <f>'Total Budget'!B56:G56</f>
        <v>0</v>
      </c>
      <c r="C57" s="359"/>
      <c r="D57" s="360"/>
      <c r="E57" s="360"/>
      <c r="F57" s="360"/>
      <c r="G57" s="361"/>
      <c r="H57" s="115"/>
      <c r="I57" s="15"/>
    </row>
    <row r="58" spans="1:9" x14ac:dyDescent="0.2">
      <c r="A58" s="73" t="s">
        <v>9</v>
      </c>
      <c r="B58" s="358">
        <f>'Total Budget'!B57:G57</f>
        <v>0</v>
      </c>
      <c r="C58" s="359"/>
      <c r="D58" s="360"/>
      <c r="E58" s="360"/>
      <c r="F58" s="360"/>
      <c r="G58" s="361"/>
      <c r="H58" s="116"/>
      <c r="I58" s="15"/>
    </row>
    <row r="59" spans="1:9" x14ac:dyDescent="0.2">
      <c r="A59" s="73" t="s">
        <v>10</v>
      </c>
      <c r="B59" s="358">
        <f>'Total Budget'!B58:G58</f>
        <v>0</v>
      </c>
      <c r="C59" s="359"/>
      <c r="D59" s="360"/>
      <c r="E59" s="360"/>
      <c r="F59" s="360"/>
      <c r="G59" s="361"/>
      <c r="H59" s="116"/>
      <c r="I59" s="15"/>
    </row>
    <row r="60" spans="1:9" x14ac:dyDescent="0.2">
      <c r="A60" s="73" t="s">
        <v>11</v>
      </c>
      <c r="B60" s="358">
        <f>'Total Budget'!B59:G59</f>
        <v>0</v>
      </c>
      <c r="C60" s="359"/>
      <c r="D60" s="360"/>
      <c r="E60" s="360"/>
      <c r="F60" s="360"/>
      <c r="G60" s="361"/>
      <c r="H60" s="116"/>
      <c r="I60" s="15"/>
    </row>
    <row r="61" spans="1:9" x14ac:dyDescent="0.2">
      <c r="A61" s="73" t="s">
        <v>12</v>
      </c>
      <c r="B61" s="358">
        <f>'Total Budget'!B60:G60</f>
        <v>0</v>
      </c>
      <c r="C61" s="359"/>
      <c r="D61" s="360"/>
      <c r="E61" s="360"/>
      <c r="F61" s="360"/>
      <c r="G61" s="361"/>
      <c r="H61" s="116"/>
      <c r="I61" s="15"/>
    </row>
    <row r="62" spans="1:9" x14ac:dyDescent="0.2">
      <c r="A62" s="73" t="s">
        <v>13</v>
      </c>
      <c r="B62" s="358">
        <f>'Total Budget'!B61:G61</f>
        <v>0</v>
      </c>
      <c r="C62" s="359"/>
      <c r="D62" s="360"/>
      <c r="E62" s="360"/>
      <c r="F62" s="360"/>
      <c r="G62" s="361"/>
      <c r="H62" s="116"/>
      <c r="I62" s="15"/>
    </row>
    <row r="63" spans="1:9" x14ac:dyDescent="0.2">
      <c r="A63" s="73" t="s">
        <v>70</v>
      </c>
      <c r="B63" s="358">
        <f>'Total Budget'!B62:G62</f>
        <v>0</v>
      </c>
      <c r="C63" s="359"/>
      <c r="D63" s="360"/>
      <c r="E63" s="360"/>
      <c r="F63" s="360"/>
      <c r="G63" s="361"/>
      <c r="H63" s="116"/>
      <c r="I63" s="15"/>
    </row>
    <row r="64" spans="1:9" x14ac:dyDescent="0.2">
      <c r="A64" s="73" t="s">
        <v>71</v>
      </c>
      <c r="B64" s="358">
        <f>'Total Budget'!B63:G63</f>
        <v>0</v>
      </c>
      <c r="C64" s="359"/>
      <c r="D64" s="360"/>
      <c r="E64" s="360"/>
      <c r="F64" s="360"/>
      <c r="G64" s="361"/>
      <c r="H64" s="116"/>
      <c r="I64" s="15"/>
    </row>
    <row r="65" spans="1:9" x14ac:dyDescent="0.2">
      <c r="A65" s="73" t="s">
        <v>72</v>
      </c>
      <c r="B65" s="358">
        <f>'Total Budget'!B64:G64</f>
        <v>0</v>
      </c>
      <c r="C65" s="359"/>
      <c r="D65" s="360"/>
      <c r="E65" s="360"/>
      <c r="F65" s="360"/>
      <c r="G65" s="361"/>
      <c r="H65" s="116"/>
      <c r="I65" s="15"/>
    </row>
    <row r="66" spans="1:9" ht="13.5" thickBot="1" x14ac:dyDescent="0.25">
      <c r="A66" s="73" t="s">
        <v>73</v>
      </c>
      <c r="B66" s="358">
        <f>'Total Budget'!B65:G65</f>
        <v>0</v>
      </c>
      <c r="C66" s="359"/>
      <c r="D66" s="360"/>
      <c r="E66" s="360"/>
      <c r="F66" s="360"/>
      <c r="G66" s="361"/>
      <c r="H66" s="116"/>
      <c r="I66" s="15"/>
    </row>
    <row r="67" spans="1:9" ht="13.5" thickTop="1" x14ac:dyDescent="0.2">
      <c r="B67" s="92"/>
      <c r="C67" s="42" t="s">
        <v>20</v>
      </c>
      <c r="I67" s="29">
        <f>+SUM(H57:H66)</f>
        <v>0</v>
      </c>
    </row>
    <row r="68" spans="1:9" x14ac:dyDescent="0.2">
      <c r="B68" s="27"/>
      <c r="C68" s="42"/>
      <c r="I68" s="36"/>
    </row>
    <row r="69" spans="1:9" x14ac:dyDescent="0.2">
      <c r="B69" s="10"/>
      <c r="C69" s="11"/>
      <c r="D69" s="2"/>
      <c r="E69" s="11"/>
      <c r="F69" s="2"/>
      <c r="G69" s="2"/>
      <c r="H69" s="11"/>
      <c r="I69" s="12"/>
    </row>
    <row r="70" spans="1:9" ht="15.75" x14ac:dyDescent="0.25">
      <c r="B70" s="13" t="s">
        <v>31</v>
      </c>
      <c r="C70" s="152"/>
      <c r="I70" s="15"/>
    </row>
    <row r="71" spans="1:9" x14ac:dyDescent="0.2">
      <c r="B71" s="169" t="s">
        <v>21</v>
      </c>
      <c r="C71" s="2"/>
      <c r="I71" s="15"/>
    </row>
    <row r="72" spans="1:9" ht="39" thickBot="1" x14ac:dyDescent="0.25">
      <c r="B72" s="31" t="s">
        <v>118</v>
      </c>
      <c r="C72" s="154" t="s">
        <v>119</v>
      </c>
      <c r="D72" s="17" t="s">
        <v>59</v>
      </c>
      <c r="E72" s="17" t="s">
        <v>14</v>
      </c>
      <c r="F72" s="17" t="s">
        <v>15</v>
      </c>
      <c r="G72" s="17" t="s">
        <v>16</v>
      </c>
      <c r="H72" s="17" t="s">
        <v>61</v>
      </c>
      <c r="I72" s="15"/>
    </row>
    <row r="73" spans="1:9" ht="13.5" thickTop="1" x14ac:dyDescent="0.2">
      <c r="A73" s="76" t="s">
        <v>42</v>
      </c>
      <c r="B73" s="109">
        <f>+'Total Budget'!B70</f>
        <v>0</v>
      </c>
      <c r="C73" s="171">
        <f>+'Total Budget'!C70</f>
        <v>0</v>
      </c>
      <c r="D73" s="107">
        <f>+'Total Budget'!D70</f>
        <v>0</v>
      </c>
      <c r="E73" s="108"/>
      <c r="F73" s="105">
        <f>+'Total Budget'!F70</f>
        <v>0</v>
      </c>
      <c r="G73" s="105">
        <f>+'Total Budget'!G70</f>
        <v>0</v>
      </c>
      <c r="H73" s="43">
        <f t="shared" ref="H73:H78" si="3">+D73*E73*F73</f>
        <v>0</v>
      </c>
      <c r="I73" s="15"/>
    </row>
    <row r="74" spans="1:9" x14ac:dyDescent="0.2">
      <c r="A74" s="77" t="s">
        <v>44</v>
      </c>
      <c r="B74" s="109">
        <f>+'Total Budget'!B71</f>
        <v>0</v>
      </c>
      <c r="C74" s="171">
        <f>+'Total Budget'!C71</f>
        <v>0</v>
      </c>
      <c r="D74" s="107">
        <f>+'Total Budget'!D71</f>
        <v>0</v>
      </c>
      <c r="E74" s="108"/>
      <c r="F74" s="105">
        <f>+'Total Budget'!F71</f>
        <v>0</v>
      </c>
      <c r="G74" s="105">
        <f>+'Total Budget'!G71</f>
        <v>0</v>
      </c>
      <c r="H74" s="44">
        <f t="shared" si="3"/>
        <v>0</v>
      </c>
      <c r="I74" s="15"/>
    </row>
    <row r="75" spans="1:9" x14ac:dyDescent="0.2">
      <c r="A75" s="77" t="s">
        <v>43</v>
      </c>
      <c r="B75" s="109">
        <f>+'Total Budget'!B72</f>
        <v>0</v>
      </c>
      <c r="C75" s="171">
        <f>+'Total Budget'!C72</f>
        <v>0</v>
      </c>
      <c r="D75" s="107">
        <f>+'Total Budget'!D72</f>
        <v>0</v>
      </c>
      <c r="E75" s="108"/>
      <c r="F75" s="105">
        <f>+'Total Budget'!F72</f>
        <v>0</v>
      </c>
      <c r="G75" s="105">
        <f>+'Total Budget'!G72</f>
        <v>0</v>
      </c>
      <c r="H75" s="44">
        <f t="shared" si="3"/>
        <v>0</v>
      </c>
      <c r="I75" s="15"/>
    </row>
    <row r="76" spans="1:9" x14ac:dyDescent="0.2">
      <c r="A76" s="77" t="s">
        <v>45</v>
      </c>
      <c r="B76" s="109">
        <f>+'Total Budget'!B73</f>
        <v>0</v>
      </c>
      <c r="C76" s="171">
        <f>+'Total Budget'!C73</f>
        <v>0</v>
      </c>
      <c r="D76" s="107">
        <f>+'Total Budget'!D73</f>
        <v>0</v>
      </c>
      <c r="E76" s="108"/>
      <c r="F76" s="105">
        <f>+'Total Budget'!F73</f>
        <v>0</v>
      </c>
      <c r="G76" s="105">
        <f>+'Total Budget'!G73</f>
        <v>0</v>
      </c>
      <c r="H76" s="44">
        <f t="shared" si="3"/>
        <v>0</v>
      </c>
      <c r="I76" s="15"/>
    </row>
    <row r="77" spans="1:9" x14ac:dyDescent="0.2">
      <c r="A77" s="77" t="s">
        <v>74</v>
      </c>
      <c r="B77" s="109">
        <f>+'Total Budget'!B74</f>
        <v>0</v>
      </c>
      <c r="C77" s="171">
        <f>+'Total Budget'!C74</f>
        <v>0</v>
      </c>
      <c r="D77" s="107">
        <f>+'Total Budget'!D74</f>
        <v>0</v>
      </c>
      <c r="E77" s="108"/>
      <c r="F77" s="105">
        <f>+'Total Budget'!F74</f>
        <v>0</v>
      </c>
      <c r="G77" s="105">
        <f>+'Total Budget'!G74</f>
        <v>0</v>
      </c>
      <c r="H77" s="44">
        <f t="shared" si="3"/>
        <v>0</v>
      </c>
      <c r="I77" s="15"/>
    </row>
    <row r="78" spans="1:9" ht="13.5" thickBot="1" x14ac:dyDescent="0.25">
      <c r="A78" s="78" t="s">
        <v>75</v>
      </c>
      <c r="B78" s="109">
        <f>+'Total Budget'!B75</f>
        <v>0</v>
      </c>
      <c r="C78" s="171">
        <f>+'Total Budget'!C75</f>
        <v>0</v>
      </c>
      <c r="D78" s="107">
        <f>+'Total Budget'!D75</f>
        <v>0</v>
      </c>
      <c r="E78" s="108"/>
      <c r="F78" s="105">
        <f>+'Total Budget'!F75</f>
        <v>0</v>
      </c>
      <c r="G78" s="105">
        <f>+'Total Budget'!G75</f>
        <v>0</v>
      </c>
      <c r="H78" s="44">
        <f t="shared" si="3"/>
        <v>0</v>
      </c>
      <c r="I78" s="15"/>
    </row>
    <row r="79" spans="1:9" ht="13.5" thickTop="1" x14ac:dyDescent="0.2">
      <c r="B79" s="167"/>
      <c r="C79" s="161" t="s">
        <v>19</v>
      </c>
      <c r="D79" s="46"/>
      <c r="E79" s="48">
        <f>+SUM(E73:E78)</f>
        <v>0</v>
      </c>
      <c r="F79" s="46"/>
      <c r="G79" s="46"/>
      <c r="H79" s="48">
        <f>+SUM(H73:H78)</f>
        <v>0</v>
      </c>
      <c r="I79" s="15"/>
    </row>
    <row r="80" spans="1:9" x14ac:dyDescent="0.2">
      <c r="B80" s="45"/>
      <c r="C80" s="158"/>
      <c r="D80" s="49"/>
      <c r="E80" s="46"/>
      <c r="F80" s="49"/>
      <c r="G80" s="49"/>
      <c r="H80" s="50"/>
      <c r="I80" s="15"/>
    </row>
    <row r="81" spans="1:9" x14ac:dyDescent="0.2">
      <c r="B81" s="169" t="s">
        <v>17</v>
      </c>
      <c r="C81" s="2"/>
      <c r="I81" s="15"/>
    </row>
    <row r="82" spans="1:9" ht="39" thickBot="1" x14ac:dyDescent="0.25">
      <c r="B82" s="31" t="s">
        <v>118</v>
      </c>
      <c r="C82" s="154" t="s">
        <v>119</v>
      </c>
      <c r="D82" s="17" t="s">
        <v>59</v>
      </c>
      <c r="E82" s="17" t="s">
        <v>14</v>
      </c>
      <c r="F82" s="17" t="s">
        <v>15</v>
      </c>
      <c r="G82" s="17" t="s">
        <v>16</v>
      </c>
      <c r="H82" s="17" t="s">
        <v>61</v>
      </c>
      <c r="I82" s="15"/>
    </row>
    <row r="83" spans="1:9" ht="13.5" thickTop="1" x14ac:dyDescent="0.2">
      <c r="A83" s="76" t="s">
        <v>42</v>
      </c>
      <c r="B83" s="109">
        <f>+'Total Budget'!B79</f>
        <v>0</v>
      </c>
      <c r="C83" s="171">
        <f>+'Total Budget'!C79</f>
        <v>0</v>
      </c>
      <c r="D83" s="110">
        <f>+'Total Budget'!D79</f>
        <v>0</v>
      </c>
      <c r="E83" s="106"/>
      <c r="F83" s="105">
        <f>+'Total Budget'!F79</f>
        <v>0</v>
      </c>
      <c r="G83" s="105">
        <f>+'Total Budget'!G79</f>
        <v>0</v>
      </c>
      <c r="H83" s="43">
        <f>+D83*E83*F83</f>
        <v>0</v>
      </c>
      <c r="I83" s="51"/>
    </row>
    <row r="84" spans="1:9" x14ac:dyDescent="0.2">
      <c r="A84" s="77" t="s">
        <v>44</v>
      </c>
      <c r="B84" s="109">
        <f>+'Total Budget'!B80</f>
        <v>0</v>
      </c>
      <c r="C84" s="171">
        <f>+'Total Budget'!C80</f>
        <v>0</v>
      </c>
      <c r="D84" s="110">
        <f>+'Total Budget'!D80</f>
        <v>0</v>
      </c>
      <c r="E84" s="106"/>
      <c r="F84" s="105">
        <f>+'Total Budget'!F80</f>
        <v>0</v>
      </c>
      <c r="G84" s="105">
        <f>+'Total Budget'!G80</f>
        <v>0</v>
      </c>
      <c r="H84" s="44">
        <f>+D84*E84*F84</f>
        <v>0</v>
      </c>
      <c r="I84" s="51"/>
    </row>
    <row r="85" spans="1:9" ht="13.5" thickBot="1" x14ac:dyDescent="0.25">
      <c r="A85" s="78" t="s">
        <v>43</v>
      </c>
      <c r="B85" s="109">
        <f>+'Total Budget'!B81</f>
        <v>0</v>
      </c>
      <c r="C85" s="171">
        <f>+'Total Budget'!C81</f>
        <v>0</v>
      </c>
      <c r="D85" s="110">
        <f>+'Total Budget'!D81</f>
        <v>0</v>
      </c>
      <c r="E85" s="106"/>
      <c r="F85" s="105">
        <f>+'Total Budget'!F81</f>
        <v>0</v>
      </c>
      <c r="G85" s="105">
        <f>+'Total Budget'!G81</f>
        <v>0</v>
      </c>
      <c r="H85" s="44">
        <f>+D85*E85*F85</f>
        <v>0</v>
      </c>
      <c r="I85" s="51"/>
    </row>
    <row r="86" spans="1:9" ht="14.25" thickTop="1" thickBot="1" x14ac:dyDescent="0.25">
      <c r="B86" s="172"/>
      <c r="C86" s="161" t="s">
        <v>52</v>
      </c>
      <c r="D86" s="46"/>
      <c r="E86" s="48">
        <f>+SUM(E83:E85)</f>
        <v>0</v>
      </c>
      <c r="F86" s="46"/>
      <c r="G86" s="46"/>
      <c r="H86" s="48">
        <f>+SUM(H83:H85)</f>
        <v>0</v>
      </c>
      <c r="I86" s="51"/>
    </row>
    <row r="87" spans="1:9" ht="13.5" thickTop="1" x14ac:dyDescent="0.2">
      <c r="B87" s="52"/>
      <c r="C87" s="161" t="s">
        <v>18</v>
      </c>
      <c r="D87" s="49"/>
      <c r="E87" s="49"/>
      <c r="F87" s="49"/>
      <c r="G87" s="49"/>
      <c r="H87" s="46"/>
      <c r="I87" s="29">
        <f>+H86+H79</f>
        <v>0</v>
      </c>
    </row>
    <row r="88" spans="1:9" ht="15.75" x14ac:dyDescent="0.2">
      <c r="B88" s="53" t="s">
        <v>32</v>
      </c>
      <c r="C88" s="162"/>
      <c r="D88" s="49"/>
      <c r="E88" s="49"/>
      <c r="F88" s="49"/>
      <c r="G88" s="49"/>
      <c r="H88" s="49"/>
      <c r="I88" s="15"/>
    </row>
    <row r="89" spans="1:9" ht="39" thickBot="1" x14ac:dyDescent="0.25">
      <c r="B89" s="281" t="s">
        <v>22</v>
      </c>
      <c r="C89" s="330"/>
      <c r="D89" s="111" t="s">
        <v>23</v>
      </c>
      <c r="E89" s="111"/>
      <c r="F89" s="111"/>
      <c r="G89" s="209" t="s">
        <v>181</v>
      </c>
      <c r="H89" s="17" t="s">
        <v>54</v>
      </c>
      <c r="I89" s="15"/>
    </row>
    <row r="90" spans="1:9" ht="13.5" thickTop="1" x14ac:dyDescent="0.2">
      <c r="A90" s="70" t="s">
        <v>76</v>
      </c>
      <c r="B90" s="371">
        <f>+'Total Budget'!B87</f>
        <v>0</v>
      </c>
      <c r="C90" s="384"/>
      <c r="D90" s="387">
        <f>+'Total Budget'!D87</f>
        <v>0</v>
      </c>
      <c r="E90" s="388"/>
      <c r="F90" s="389"/>
      <c r="G90" s="265">
        <f>'Total Budget'!G87</f>
        <v>0</v>
      </c>
      <c r="H90" s="117"/>
      <c r="I90" s="15"/>
    </row>
    <row r="91" spans="1:9" x14ac:dyDescent="0.2">
      <c r="A91" s="83" t="s">
        <v>77</v>
      </c>
      <c r="B91" s="354">
        <f>+'Total Budget'!B88</f>
        <v>0</v>
      </c>
      <c r="C91" s="355"/>
      <c r="D91" s="351">
        <f>+'Total Budget'!D88</f>
        <v>0</v>
      </c>
      <c r="E91" s="352"/>
      <c r="F91" s="353"/>
      <c r="G91" s="266">
        <f>'Total Budget'!G88</f>
        <v>0</v>
      </c>
      <c r="H91" s="117"/>
      <c r="I91" s="15"/>
    </row>
    <row r="92" spans="1:9" x14ac:dyDescent="0.2">
      <c r="A92" s="83" t="s">
        <v>78</v>
      </c>
      <c r="B92" s="354">
        <f>+'Total Budget'!B89</f>
        <v>0</v>
      </c>
      <c r="C92" s="355"/>
      <c r="D92" s="351">
        <f>+'Total Budget'!D89</f>
        <v>0</v>
      </c>
      <c r="E92" s="352"/>
      <c r="F92" s="353"/>
      <c r="G92" s="266">
        <f>'Total Budget'!G89</f>
        <v>0</v>
      </c>
      <c r="H92" s="117"/>
      <c r="I92" s="15"/>
    </row>
    <row r="93" spans="1:9" x14ac:dyDescent="0.2">
      <c r="A93" s="83" t="s">
        <v>79</v>
      </c>
      <c r="B93" s="354">
        <f>+'Total Budget'!B90</f>
        <v>0</v>
      </c>
      <c r="C93" s="355"/>
      <c r="D93" s="351">
        <f>+'Total Budget'!D90</f>
        <v>0</v>
      </c>
      <c r="E93" s="352"/>
      <c r="F93" s="353"/>
      <c r="G93" s="266">
        <f>'Total Budget'!G90</f>
        <v>0</v>
      </c>
      <c r="H93" s="118"/>
      <c r="I93" s="15"/>
    </row>
    <row r="94" spans="1:9" x14ac:dyDescent="0.2">
      <c r="A94" s="83" t="s">
        <v>80</v>
      </c>
      <c r="B94" s="354">
        <f>+'Total Budget'!B91</f>
        <v>0</v>
      </c>
      <c r="C94" s="355"/>
      <c r="D94" s="351">
        <f>+'Total Budget'!D91</f>
        <v>0</v>
      </c>
      <c r="E94" s="352"/>
      <c r="F94" s="353"/>
      <c r="G94" s="266">
        <f>'Total Budget'!G91</f>
        <v>0</v>
      </c>
      <c r="H94" s="118"/>
      <c r="I94" s="15"/>
    </row>
    <row r="95" spans="1:9" x14ac:dyDescent="0.2">
      <c r="A95" s="83" t="s">
        <v>81</v>
      </c>
      <c r="B95" s="354">
        <f>+'Total Budget'!B92</f>
        <v>0</v>
      </c>
      <c r="C95" s="355"/>
      <c r="D95" s="351">
        <f>+'Total Budget'!D92</f>
        <v>0</v>
      </c>
      <c r="E95" s="352"/>
      <c r="F95" s="353"/>
      <c r="G95" s="266">
        <f>'Total Budget'!G92</f>
        <v>0</v>
      </c>
      <c r="H95" s="118"/>
      <c r="I95" s="15"/>
    </row>
    <row r="96" spans="1:9" x14ac:dyDescent="0.2">
      <c r="A96" s="83" t="s">
        <v>183</v>
      </c>
      <c r="B96" s="354">
        <f>+'Total Budget'!B93</f>
        <v>0</v>
      </c>
      <c r="C96" s="355"/>
      <c r="D96" s="351">
        <f>+'Total Budget'!D93</f>
        <v>0</v>
      </c>
      <c r="E96" s="352"/>
      <c r="F96" s="353"/>
      <c r="G96" s="266">
        <f>'Total Budget'!G93</f>
        <v>0</v>
      </c>
      <c r="H96" s="118"/>
      <c r="I96" s="15"/>
    </row>
    <row r="97" spans="1:9" x14ac:dyDescent="0.2">
      <c r="A97" s="83" t="s">
        <v>184</v>
      </c>
      <c r="B97" s="354">
        <f>+'Total Budget'!B94</f>
        <v>0</v>
      </c>
      <c r="C97" s="355"/>
      <c r="D97" s="351">
        <f>+'Total Budget'!D94</f>
        <v>0</v>
      </c>
      <c r="E97" s="352"/>
      <c r="F97" s="353"/>
      <c r="G97" s="266">
        <f>'Total Budget'!G94</f>
        <v>0</v>
      </c>
      <c r="H97" s="118"/>
      <c r="I97" s="15"/>
    </row>
    <row r="98" spans="1:9" ht="13.5" thickBot="1" x14ac:dyDescent="0.25">
      <c r="A98" s="83" t="s">
        <v>185</v>
      </c>
      <c r="B98" s="354">
        <f>+'Total Budget'!B95</f>
        <v>0</v>
      </c>
      <c r="C98" s="355"/>
      <c r="D98" s="351">
        <f>+'Total Budget'!D95</f>
        <v>0</v>
      </c>
      <c r="E98" s="352"/>
      <c r="F98" s="353"/>
      <c r="G98" s="266">
        <f>'Total Budget'!G95</f>
        <v>0</v>
      </c>
      <c r="H98" s="118"/>
      <c r="I98" s="15"/>
    </row>
    <row r="99" spans="1:9" ht="13.5" thickTop="1" x14ac:dyDescent="0.2">
      <c r="B99" s="167"/>
      <c r="C99" s="161" t="s">
        <v>27</v>
      </c>
      <c r="D99" s="49"/>
      <c r="E99" s="49"/>
      <c r="F99" s="49"/>
      <c r="G99" s="49"/>
      <c r="H99" s="49"/>
      <c r="I99" s="29">
        <f>SUM(H90:H98)</f>
        <v>0</v>
      </c>
    </row>
    <row r="100" spans="1:9" x14ac:dyDescent="0.2">
      <c r="B100" s="52"/>
      <c r="C100" s="161"/>
      <c r="D100" s="49"/>
      <c r="E100" s="49"/>
      <c r="F100" s="49"/>
      <c r="G100" s="49"/>
      <c r="H100" s="49"/>
      <c r="I100" s="36"/>
    </row>
    <row r="101" spans="1:9" ht="15.75" x14ac:dyDescent="0.2">
      <c r="B101" s="53" t="s">
        <v>33</v>
      </c>
      <c r="C101" s="162"/>
      <c r="D101" s="49"/>
      <c r="E101" s="49"/>
      <c r="F101" s="49"/>
      <c r="G101" s="49"/>
      <c r="H101" s="49"/>
      <c r="I101" s="15"/>
    </row>
    <row r="102" spans="1:9" ht="39" thickBot="1" x14ac:dyDescent="0.25">
      <c r="B102" s="281" t="s">
        <v>22</v>
      </c>
      <c r="C102" s="330"/>
      <c r="D102" s="385" t="s">
        <v>182</v>
      </c>
      <c r="E102" s="386"/>
      <c r="F102" s="17" t="s">
        <v>24</v>
      </c>
      <c r="G102" s="17" t="s">
        <v>25</v>
      </c>
      <c r="H102" s="17" t="s">
        <v>54</v>
      </c>
      <c r="I102" s="15"/>
    </row>
    <row r="103" spans="1:9" ht="13.5" thickTop="1" x14ac:dyDescent="0.2">
      <c r="A103" s="70" t="s">
        <v>82</v>
      </c>
      <c r="B103" s="369">
        <f>+'Total Budget'!B100</f>
        <v>0</v>
      </c>
      <c r="C103" s="370"/>
      <c r="D103" s="381">
        <f>+'Total Budget'!D100</f>
        <v>0</v>
      </c>
      <c r="E103" s="382"/>
      <c r="F103" s="110">
        <f>+'Total Budget'!E100</f>
        <v>0</v>
      </c>
      <c r="G103" s="101"/>
      <c r="H103" s="43">
        <f t="shared" ref="H103:H108" si="4">+F103*G103</f>
        <v>0</v>
      </c>
      <c r="I103" s="51"/>
    </row>
    <row r="104" spans="1:9" x14ac:dyDescent="0.2">
      <c r="A104" s="83" t="s">
        <v>83</v>
      </c>
      <c r="B104" s="354">
        <f>+'Total Budget'!B101</f>
        <v>0</v>
      </c>
      <c r="C104" s="355"/>
      <c r="D104" s="356">
        <f>+'Total Budget'!D101</f>
        <v>0</v>
      </c>
      <c r="E104" s="357"/>
      <c r="F104" s="110">
        <f>+'Total Budget'!E101</f>
        <v>0</v>
      </c>
      <c r="G104" s="101"/>
      <c r="H104" s="43">
        <f t="shared" si="4"/>
        <v>0</v>
      </c>
      <c r="I104" s="51"/>
    </row>
    <row r="105" spans="1:9" x14ac:dyDescent="0.2">
      <c r="A105" s="83" t="s">
        <v>84</v>
      </c>
      <c r="B105" s="354">
        <f>+'Total Budget'!B102</f>
        <v>0</v>
      </c>
      <c r="C105" s="355"/>
      <c r="D105" s="356">
        <f>+'Total Budget'!D102</f>
        <v>0</v>
      </c>
      <c r="E105" s="357"/>
      <c r="F105" s="110">
        <f>+'Total Budget'!E102</f>
        <v>0</v>
      </c>
      <c r="G105" s="101"/>
      <c r="H105" s="43">
        <f t="shared" si="4"/>
        <v>0</v>
      </c>
      <c r="I105" s="51"/>
    </row>
    <row r="106" spans="1:9" x14ac:dyDescent="0.2">
      <c r="A106" s="83" t="s">
        <v>85</v>
      </c>
      <c r="B106" s="354">
        <f>+'Total Budget'!B103</f>
        <v>0</v>
      </c>
      <c r="C106" s="355"/>
      <c r="D106" s="356">
        <f>+'Total Budget'!D103</f>
        <v>0</v>
      </c>
      <c r="E106" s="357"/>
      <c r="F106" s="110">
        <f>+'Total Budget'!E103</f>
        <v>0</v>
      </c>
      <c r="G106" s="101"/>
      <c r="H106" s="43">
        <f t="shared" si="4"/>
        <v>0</v>
      </c>
      <c r="I106" s="51"/>
    </row>
    <row r="107" spans="1:9" x14ac:dyDescent="0.2">
      <c r="A107" s="83" t="s">
        <v>86</v>
      </c>
      <c r="B107" s="354">
        <f>+'Total Budget'!B104</f>
        <v>0</v>
      </c>
      <c r="C107" s="355"/>
      <c r="D107" s="356">
        <f>+'Total Budget'!D104</f>
        <v>0</v>
      </c>
      <c r="E107" s="357"/>
      <c r="F107" s="110">
        <f>+'Total Budget'!E104</f>
        <v>0</v>
      </c>
      <c r="G107" s="101"/>
      <c r="H107" s="43">
        <f t="shared" si="4"/>
        <v>0</v>
      </c>
      <c r="I107" s="51"/>
    </row>
    <row r="108" spans="1:9" ht="13.5" thickBot="1" x14ac:dyDescent="0.25">
      <c r="A108" s="84" t="s">
        <v>87</v>
      </c>
      <c r="B108" s="354">
        <f>+'Total Budget'!B105</f>
        <v>0</v>
      </c>
      <c r="C108" s="355"/>
      <c r="D108" s="356">
        <f>+'Total Budget'!D105</f>
        <v>0</v>
      </c>
      <c r="E108" s="357"/>
      <c r="F108" s="110">
        <f>+'Total Budget'!E105</f>
        <v>0</v>
      </c>
      <c r="G108" s="102"/>
      <c r="H108" s="43">
        <f t="shared" si="4"/>
        <v>0</v>
      </c>
      <c r="I108" s="51"/>
    </row>
    <row r="109" spans="1:9" ht="13.5" thickTop="1" x14ac:dyDescent="0.2">
      <c r="B109" s="167"/>
      <c r="C109" s="161" t="s">
        <v>26</v>
      </c>
      <c r="D109" s="49"/>
      <c r="E109" s="49"/>
      <c r="F109" s="49"/>
      <c r="G109" s="49"/>
      <c r="H109" s="46"/>
      <c r="I109" s="29">
        <f>+SUM(H103:H108)</f>
        <v>0</v>
      </c>
    </row>
    <row r="110" spans="1:9" x14ac:dyDescent="0.2">
      <c r="B110" s="52"/>
      <c r="C110" s="161"/>
      <c r="D110" s="49"/>
      <c r="E110" s="49"/>
      <c r="F110" s="49"/>
      <c r="G110" s="49"/>
      <c r="H110" s="49"/>
      <c r="I110" s="36"/>
    </row>
    <row r="111" spans="1:9" ht="15.75" x14ac:dyDescent="0.2">
      <c r="B111" s="53" t="s">
        <v>34</v>
      </c>
      <c r="C111" s="162"/>
      <c r="D111" s="49"/>
      <c r="E111" s="49"/>
      <c r="F111" s="49"/>
      <c r="G111" s="49"/>
      <c r="H111" s="49"/>
      <c r="I111" s="15"/>
    </row>
    <row r="112" spans="1:9" ht="13.5" thickBot="1" x14ac:dyDescent="0.25">
      <c r="B112" s="281" t="s">
        <v>1</v>
      </c>
      <c r="C112" s="282"/>
      <c r="D112" s="283"/>
      <c r="E112" s="283"/>
      <c r="F112" s="283"/>
      <c r="G112" s="284"/>
      <c r="H112" s="17" t="s">
        <v>54</v>
      </c>
      <c r="I112" s="15"/>
    </row>
    <row r="113" spans="1:14" ht="13.5" thickTop="1" x14ac:dyDescent="0.2">
      <c r="A113" s="70" t="s">
        <v>8</v>
      </c>
      <c r="B113" s="369">
        <f>+'Total Budget'!B109:G109</f>
        <v>0</v>
      </c>
      <c r="C113" s="375"/>
      <c r="D113" s="376"/>
      <c r="E113" s="376"/>
      <c r="F113" s="376"/>
      <c r="G113" s="377"/>
      <c r="H113" s="117"/>
      <c r="I113" s="15"/>
    </row>
    <row r="114" spans="1:14" x14ac:dyDescent="0.2">
      <c r="A114" s="83" t="s">
        <v>9</v>
      </c>
      <c r="B114" s="354">
        <f>+'Total Budget'!B110:G110</f>
        <v>0</v>
      </c>
      <c r="C114" s="378"/>
      <c r="D114" s="379"/>
      <c r="E114" s="379"/>
      <c r="F114" s="379"/>
      <c r="G114" s="380"/>
      <c r="H114" s="117"/>
      <c r="I114" s="15"/>
    </row>
    <row r="115" spans="1:14" x14ac:dyDescent="0.2">
      <c r="A115" s="83" t="s">
        <v>10</v>
      </c>
      <c r="B115" s="354">
        <f>+'Total Budget'!B111:G111</f>
        <v>0</v>
      </c>
      <c r="C115" s="378"/>
      <c r="D115" s="379"/>
      <c r="E115" s="379"/>
      <c r="F115" s="379"/>
      <c r="G115" s="380"/>
      <c r="H115" s="117"/>
      <c r="I115" s="15"/>
    </row>
    <row r="116" spans="1:14" x14ac:dyDescent="0.2">
      <c r="A116" s="83" t="s">
        <v>11</v>
      </c>
      <c r="B116" s="354">
        <f>+'Total Budget'!B112:G112</f>
        <v>0</v>
      </c>
      <c r="C116" s="378"/>
      <c r="D116" s="379"/>
      <c r="E116" s="379"/>
      <c r="F116" s="379"/>
      <c r="G116" s="380"/>
      <c r="H116" s="117"/>
      <c r="I116" s="15"/>
    </row>
    <row r="117" spans="1:14" ht="13.5" thickBot="1" x14ac:dyDescent="0.25">
      <c r="A117" s="84" t="s">
        <v>12</v>
      </c>
      <c r="B117" s="371">
        <f>+'Total Budget'!B113:G113</f>
        <v>0</v>
      </c>
      <c r="C117" s="372"/>
      <c r="D117" s="373"/>
      <c r="E117" s="373"/>
      <c r="F117" s="373"/>
      <c r="G117" s="374"/>
      <c r="H117" s="118"/>
      <c r="I117" s="15"/>
    </row>
    <row r="118" spans="1:14" ht="13.5" thickTop="1" x14ac:dyDescent="0.2">
      <c r="B118" s="167"/>
      <c r="C118" s="161" t="s">
        <v>28</v>
      </c>
      <c r="D118" s="49"/>
      <c r="E118" s="49"/>
      <c r="F118" s="49"/>
      <c r="G118" s="49"/>
      <c r="H118" s="46"/>
      <c r="I118" s="29">
        <f>+SUM(H113:H117)</f>
        <v>0</v>
      </c>
    </row>
    <row r="119" spans="1:14" ht="13.5" thickBot="1" x14ac:dyDescent="0.25">
      <c r="B119" s="92"/>
      <c r="C119" s="163"/>
      <c r="D119" s="49"/>
      <c r="E119" s="49"/>
      <c r="F119" s="49"/>
      <c r="G119" s="49"/>
      <c r="H119" s="46"/>
      <c r="I119" s="51"/>
    </row>
    <row r="120" spans="1:14" ht="13.5" thickTop="1" x14ac:dyDescent="0.2">
      <c r="B120" s="92"/>
      <c r="C120" s="158" t="s">
        <v>98</v>
      </c>
      <c r="D120" s="49"/>
      <c r="E120" s="49"/>
      <c r="F120" s="49"/>
      <c r="G120" s="49"/>
      <c r="H120" s="46"/>
      <c r="I120" s="29">
        <f>+I118+I109+I99+I87+I67+I53+I32</f>
        <v>0</v>
      </c>
    </row>
    <row r="121" spans="1:14" ht="13.5" thickBot="1" x14ac:dyDescent="0.25">
      <c r="B121" s="92"/>
      <c r="C121" s="158" t="s">
        <v>121</v>
      </c>
      <c r="D121" s="49"/>
      <c r="E121" s="49"/>
      <c r="F121" s="49"/>
      <c r="G121" s="49"/>
      <c r="I121" s="55">
        <f>0.05*I120</f>
        <v>0</v>
      </c>
    </row>
    <row r="122" spans="1:14" ht="13.5" thickTop="1" x14ac:dyDescent="0.2">
      <c r="B122" s="92"/>
      <c r="C122" s="158" t="s">
        <v>99</v>
      </c>
      <c r="D122" s="49"/>
      <c r="E122" s="49"/>
      <c r="F122" s="49"/>
      <c r="G122" s="49"/>
      <c r="H122" s="46"/>
      <c r="I122" s="29">
        <f>+I120+I121</f>
        <v>0</v>
      </c>
    </row>
    <row r="123" spans="1:14" x14ac:dyDescent="0.2">
      <c r="B123" s="54"/>
      <c r="C123" s="163"/>
      <c r="D123" s="49"/>
      <c r="E123" s="49"/>
      <c r="F123" s="49"/>
      <c r="G123" s="49"/>
      <c r="H123" s="49"/>
      <c r="I123" s="15"/>
    </row>
    <row r="126" spans="1:14" ht="13.5" thickBot="1" x14ac:dyDescent="0.25"/>
    <row r="127" spans="1:14" ht="13.5" thickTop="1" x14ac:dyDescent="0.2">
      <c r="A127" s="131"/>
      <c r="B127" s="340"/>
      <c r="C127" s="341"/>
      <c r="D127" s="170"/>
      <c r="E127" s="337" t="s">
        <v>115</v>
      </c>
      <c r="F127" s="338"/>
      <c r="G127" s="338"/>
      <c r="H127" s="338"/>
      <c r="I127" s="338"/>
      <c r="J127" s="338"/>
      <c r="K127" s="338"/>
      <c r="L127" s="338"/>
      <c r="M127" s="338"/>
      <c r="N127" s="339"/>
    </row>
    <row r="128" spans="1:14" ht="46.9" customHeight="1" thickBot="1" x14ac:dyDescent="0.25">
      <c r="A128" s="134" t="s">
        <v>102</v>
      </c>
      <c r="B128" s="342" t="s">
        <v>103</v>
      </c>
      <c r="C128" s="343"/>
      <c r="D128" s="136" t="s">
        <v>189</v>
      </c>
      <c r="E128" s="137" t="s">
        <v>105</v>
      </c>
      <c r="F128" s="135" t="s">
        <v>106</v>
      </c>
      <c r="G128" s="135" t="s">
        <v>107</v>
      </c>
      <c r="H128" s="135" t="s">
        <v>108</v>
      </c>
      <c r="I128" s="135" t="s">
        <v>109</v>
      </c>
      <c r="J128" s="135" t="s">
        <v>110</v>
      </c>
      <c r="K128" s="135" t="s">
        <v>111</v>
      </c>
      <c r="L128" s="135" t="s">
        <v>112</v>
      </c>
      <c r="M128" s="135" t="s">
        <v>113</v>
      </c>
      <c r="N128" s="136" t="s">
        <v>114</v>
      </c>
    </row>
    <row r="129" spans="1:14" ht="14.25" thickTop="1" thickBot="1" x14ac:dyDescent="0.25">
      <c r="A129" s="139">
        <f>+D2</f>
        <v>0</v>
      </c>
      <c r="B129" s="367">
        <f>+G2</f>
        <v>0</v>
      </c>
      <c r="C129" s="368"/>
      <c r="D129" s="140">
        <f>+D4/365*12</f>
        <v>3.2876712328767127E-2</v>
      </c>
      <c r="E129" s="141">
        <f>+H30</f>
        <v>0</v>
      </c>
      <c r="F129" s="142">
        <f>+H31</f>
        <v>0</v>
      </c>
      <c r="G129" s="142">
        <f>+I53</f>
        <v>0</v>
      </c>
      <c r="H129" s="142">
        <f>+I67</f>
        <v>0</v>
      </c>
      <c r="I129" s="142">
        <f>+I87</f>
        <v>0</v>
      </c>
      <c r="J129" s="142">
        <f>+I99</f>
        <v>0</v>
      </c>
      <c r="K129" s="142">
        <f>+I109</f>
        <v>0</v>
      </c>
      <c r="L129" s="142">
        <f>+I118</f>
        <v>0</v>
      </c>
      <c r="M129" s="142">
        <f>+I121</f>
        <v>0</v>
      </c>
      <c r="N129" s="143">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CA720E9DD2EC7479F0365D2B84DE3CC" ma:contentTypeVersion="15" ma:contentTypeDescription="Create a new document." ma:contentTypeScope="" ma:versionID="8d9c2fbf5019ecc5dd7b45d785506115">
  <xsd:schema xmlns:xsd="http://www.w3.org/2001/XMLSchema" xmlns:xs="http://www.w3.org/2001/XMLSchema" xmlns:p="http://schemas.microsoft.com/office/2006/metadata/properties" xmlns:ns2="787ef488-6323-4201-89c6-ba3ff938174d" xmlns:ns3="596d234f-2661-477d-bd08-d17d1fe23bbf" targetNamespace="http://schemas.microsoft.com/office/2006/metadata/properties" ma:root="true" ma:fieldsID="e0561e9eabea9a84d15a8b9dc33bf8b8" ns2:_="" ns3:_="">
    <xsd:import namespace="787ef488-6323-4201-89c6-ba3ff938174d"/>
    <xsd:import namespace="596d234f-2661-477d-bd08-d17d1fe23bb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ef488-6323-4201-89c6-ba3ff938174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442b59f-5ca6-48d5-bb9b-3fae687fd128}" ma:internalName="TaxCatchAll" ma:showField="CatchAllData" ma:web="787ef488-6323-4201-89c6-ba3ff93817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6d234f-2661-477d-bd08-d17d1fe23bbf"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a111455-114d-49f0-9458-12544ab5d3ff" ma:termSetId="09814cd3-568e-fe90-9814-8d621ff8fb84" ma:anchorId="fba54fb3-c3e1-fe81-a776-ca4b69148c4d" ma:open="true" ma:isKeyword="false">
      <xsd:complexType>
        <xsd:sequence>
          <xsd:element ref="pc:Terms" minOccurs="0" maxOccurs="1"/>
        </xsd:sequence>
      </xsd:complex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Location" ma:index="2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787ef488-6323-4201-89c6-ba3ff938174d">2VTVXEE526PJ-1833488431-7933</_dlc_DocId>
    <_dlc_DocIdUrl xmlns="787ef488-6323-4201-89c6-ba3ff938174d">
      <Url>https://birdf.sharepoint.com/sites/Internal/_layouts/15/DocIdRedir.aspx?ID=2VTVXEE526PJ-1833488431-7933</Url>
      <Description>2VTVXEE526PJ-1833488431-7933</Description>
    </_dlc_DocIdUrl>
    <lcf76f155ced4ddcb4097134ff3c332f xmlns="596d234f-2661-477d-bd08-d17d1fe23bbf">
      <Terms xmlns="http://schemas.microsoft.com/office/infopath/2007/PartnerControls"/>
    </lcf76f155ced4ddcb4097134ff3c332f>
    <TaxCatchAll xmlns="787ef488-6323-4201-89c6-ba3ff938174d" xsi:nil="true"/>
  </documentManagement>
</p:properties>
</file>

<file path=customXml/itemProps1.xml><?xml version="1.0" encoding="utf-8"?>
<ds:datastoreItem xmlns:ds="http://schemas.openxmlformats.org/officeDocument/2006/customXml" ds:itemID="{F35047D3-9134-4F8C-BFF1-8EBF4AF2B878}">
  <ds:schemaRefs>
    <ds:schemaRef ds:uri="http://schemas.microsoft.com/sharepoint/v3/contenttype/forms"/>
  </ds:schemaRefs>
</ds:datastoreItem>
</file>

<file path=customXml/itemProps2.xml><?xml version="1.0" encoding="utf-8"?>
<ds:datastoreItem xmlns:ds="http://schemas.openxmlformats.org/officeDocument/2006/customXml" ds:itemID="{20F5A408-E26F-4FF9-A84F-E461A0825B1B}">
  <ds:schemaRefs>
    <ds:schemaRef ds:uri="http://schemas.microsoft.com/sharepoint/events"/>
  </ds:schemaRefs>
</ds:datastoreItem>
</file>

<file path=customXml/itemProps3.xml><?xml version="1.0" encoding="utf-8"?>
<ds:datastoreItem xmlns:ds="http://schemas.openxmlformats.org/officeDocument/2006/customXml" ds:itemID="{B9475BE5-B9D7-4DC9-82A1-FC2B0E514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ef488-6323-4201-89c6-ba3ff938174d"/>
    <ds:schemaRef ds:uri="596d234f-2661-477d-bd08-d17d1fe23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0C9B29-C1DD-45A2-8340-C1CA909BC7B4}">
  <ds:schemaRefs>
    <ds:schemaRef ds:uri="http://schemas.microsoft.com/office/2006/metadata/properties"/>
    <ds:schemaRef ds:uri="http://schemas.microsoft.com/office/infopath/2007/PartnerControls"/>
    <ds:schemaRef ds:uri="787ef488-6323-4201-89c6-ba3ff938174d"/>
    <ds:schemaRef ds:uri="596d234f-2661-477d-bd08-d17d1fe23b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33</vt:i4>
      </vt:variant>
    </vt:vector>
  </HeadingPairs>
  <TitlesOfParts>
    <vt:vector size="51" baseType="lpstr">
      <vt:lpstr>Explanations</vt:lpstr>
      <vt:lpstr>Total Budget</vt:lpstr>
      <vt:lpstr>Tasks Report</vt:lpstr>
      <vt:lpstr>Task1</vt:lpstr>
      <vt:lpstr>Task2</vt:lpstr>
      <vt:lpstr>Task3</vt:lpstr>
      <vt:lpstr>Task4</vt:lpstr>
      <vt:lpstr>Task5</vt:lpstr>
      <vt:lpstr>Task6</vt:lpstr>
      <vt:lpstr>Task7</vt:lpstr>
      <vt:lpstr>Task8</vt:lpstr>
      <vt:lpstr>Task9</vt:lpstr>
      <vt:lpstr>Task10</vt:lpstr>
      <vt:lpstr>Task11</vt:lpstr>
      <vt:lpstr>Task12</vt:lpstr>
      <vt:lpstr>Task13</vt:lpstr>
      <vt:lpstr>Task14</vt:lpstr>
      <vt:lpstr>Task15</vt:lpstr>
      <vt:lpstr>Task1!Print_Area</vt:lpstr>
      <vt:lpstr>Task10!Print_Area</vt:lpstr>
      <vt:lpstr>Task11!Print_Area</vt:lpstr>
      <vt:lpstr>Task12!Print_Area</vt:lpstr>
      <vt:lpstr>Task13!Print_Area</vt:lpstr>
      <vt:lpstr>Task14!Print_Area</vt:lpstr>
      <vt:lpstr>Task15!Print_Area</vt:lpstr>
      <vt:lpstr>Task2!Print_Area</vt:lpstr>
      <vt:lpstr>Task3!Print_Area</vt:lpstr>
      <vt:lpstr>Task4!Print_Area</vt:lpstr>
      <vt:lpstr>Task5!Print_Area</vt:lpstr>
      <vt:lpstr>Task6!Print_Area</vt:lpstr>
      <vt:lpstr>Task7!Print_Area</vt:lpstr>
      <vt:lpstr>Task8!Print_Area</vt:lpstr>
      <vt:lpstr>Task9!Print_Area</vt:lpstr>
      <vt:lpstr>'Total Budget'!Print_Area</vt:lpstr>
      <vt:lpstr>Task1!Print_Titles</vt:lpstr>
      <vt:lpstr>Task10!Print_Titles</vt:lpstr>
      <vt:lpstr>Task11!Print_Titles</vt:lpstr>
      <vt:lpstr>Task12!Print_Titles</vt:lpstr>
      <vt:lpstr>Task13!Print_Titles</vt:lpstr>
      <vt:lpstr>Task14!Print_Titles</vt:lpstr>
      <vt:lpstr>Task15!Print_Titles</vt:lpstr>
      <vt:lpstr>Task2!Print_Titles</vt:lpstr>
      <vt:lpstr>Task3!Print_Titles</vt:lpstr>
      <vt:lpstr>Task4!Print_Titles</vt:lpstr>
      <vt:lpstr>Task5!Print_Titles</vt:lpstr>
      <vt:lpstr>Task6!Print_Titles</vt:lpstr>
      <vt:lpstr>Task7!Print_Titles</vt:lpstr>
      <vt:lpstr>Task8!Print_Titles</vt:lpstr>
      <vt:lpstr>Task9!Print_Titles</vt:lpstr>
      <vt:lpstr>'Total Budget'!Print_Titles</vt:lpstr>
      <vt:lpstr>Tasks_Summary_Report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Wakileh</dc:creator>
  <cp:lastModifiedBy>Natalie Galperin</cp:lastModifiedBy>
  <cp:lastPrinted>2021-10-10T12:23:31Z</cp:lastPrinted>
  <dcterms:created xsi:type="dcterms:W3CDTF">1999-02-02T13:52:58Z</dcterms:created>
  <dcterms:modified xsi:type="dcterms:W3CDTF">2023-04-09T13:48:16Z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0x0101000CA720E9DD2EC7479F0365D2B84DE3CC</vt:lpwstr>
  </property>
  <property fmtid="{D5CDD505-2E9C-101B-9397-08002B2CF9AE}" pid="3" name="Order">
    <vt:r8>102600</vt:r8>
  </property>
  <property fmtid="{D5CDD505-2E9C-101B-9397-08002B2CF9AE}" pid="4" name="_dlc_DocIdItemGuid">
    <vt:lpwstr>a2f74281-ce16-5b1a-b8b0-7325f3e21b89</vt:lpwstr>
  </property>
</Properties>
</file>